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2120" windowHeight="7185" activeTab="1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Продовж 5" sheetId="6" r:id="rId6"/>
    <sheet name="дод.6" sheetId="7" r:id="rId7"/>
    <sheet name="дод.7" sheetId="8" r:id="rId8"/>
  </sheets>
  <externalReferences>
    <externalReference r:id="rId11"/>
  </externalReferences>
  <definedNames>
    <definedName name="_xlfn.AGGREGATE" hidden="1">#NAME?</definedName>
    <definedName name="_xlnm.Print_Titles" localSheetId="0">'Дод.1'!$7:$10</definedName>
    <definedName name="_xlnm.Print_Titles" localSheetId="2">'Дод.3'!$8:$12</definedName>
    <definedName name="_xlnm.Print_Titles" localSheetId="6">'дод.6'!$5:$5</definedName>
    <definedName name="_xlnm.Print_Area" localSheetId="0">'Дод.1'!$A$1:$F$67</definedName>
    <definedName name="_xlnm.Print_Area" localSheetId="3">'Дод.4'!$A$1:$P$22</definedName>
    <definedName name="_xlnm.Print_Area" localSheetId="4">'Дод.5'!$A$1:$R$49</definedName>
    <definedName name="_xlnm.Print_Area" localSheetId="6">'дод.6'!$B$1:$J$26</definedName>
    <definedName name="_xlnm.Print_Area" localSheetId="7">'дод.7'!$A$1:$I$54</definedName>
  </definedNames>
  <calcPr fullCalcOnLoad="1"/>
</workbook>
</file>

<file path=xl/sharedStrings.xml><?xml version="1.0" encoding="utf-8"?>
<sst xmlns="http://schemas.openxmlformats.org/spreadsheetml/2006/main" count="850" uniqueCount="569">
  <si>
    <t xml:space="preserve">до рішення районної ради від 26 січня  2018 року "Про внесення змін до рішення районної ради від                                                               22 грудня 2017 року "Про районний бюджет на                                                                                           2018 рік”
</t>
  </si>
  <si>
    <t>Додаток № 5
до рішення районної ради від 26 січня  2018 року "Про внесення змін до рішення районної ради від 22 грудня 2017 року "Про районний бюджет на 2018 рік”</t>
  </si>
  <si>
    <t>Додаток № 6
до рішення районної ради від 26 січня  2018 року "Про внесення змін до рішення районної ради від 22 грудня 2017 року "Про районний бюджет на 2018 рік”</t>
  </si>
  <si>
    <t>Додаток № 7
до рішення районної ради від 26 січня  2018 року "Про внесення змін до рішення районної ради від 22 грудня 2017 року "Про районний бюджет на 2018 рік”</t>
  </si>
  <si>
    <t>з них за рахунок коштів, що передаються з загального фонду до бюджету розвитку (спеціального фонду)</t>
  </si>
  <si>
    <t>в т.ч. на утримання дошкільних закладів  освіти, сільських, селищних  палаців і будинків культури, клубів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</si>
  <si>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</si>
  <si>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</si>
  <si>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</si>
  <si>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</si>
  <si>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</si>
  <si>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</si>
  <si>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</si>
  <si>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</si>
  <si>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</si>
  <si>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</si>
  <si>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</si>
  <si>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</si>
  <si>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</si>
  <si>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</si>
  <si>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</si>
  <si>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</si>
  <si>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</si>
  <si>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</si>
  <si>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</si>
  <si>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</si>
  <si>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</si>
  <si>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</si>
  <si>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</si>
  <si>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</si>
  <si>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</si>
  <si>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</si>
  <si>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</si>
  <si>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</si>
  <si>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</si>
  <si>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</si>
  <si>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</si>
  <si>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</si>
  <si>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</si>
  <si>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</si>
  <si>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</si>
  <si>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</si>
  <si>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</si>
  <si>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</si>
  <si>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</si>
  <si>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</si>
  <si>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</si>
  <si>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</si>
  <si>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</si>
  <si>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</si>
  <si>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</si>
  <si>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</si>
  <si>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</si>
  <si>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</si>
  <si>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</si>
  <si>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</si>
  <si>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</si>
  <si>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</si>
  <si>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</si>
  <si>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</si>
  <si>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</si>
  <si>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</si>
  <si>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</si>
  <si>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</si>
  <si>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</si>
  <si>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</si>
  <si>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</si>
  <si>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</si>
  <si>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</si>
  <si>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</si>
  <si>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</si>
  <si>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</si>
  <si>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</si>
  <si>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</si>
  <si>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</si>
  <si>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</si>
  <si>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</si>
  <si>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</si>
  <si>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</si>
  <si>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</si>
  <si>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</si>
  <si>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</si>
  <si>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</si>
  <si>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</si>
  <si>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</si>
  <si>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</si>
  <si>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</si>
  <si>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</si>
  <si>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</si>
  <si>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</si>
  <si>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</si>
  <si>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</si>
  <si>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</si>
  <si>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</si>
  <si>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</si>
  <si>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</si>
  <si>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</si>
  <si>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</si>
  <si>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</si>
  <si>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</si>
  <si>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</si>
  <si>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</si>
  <si>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</si>
  <si>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</si>
  <si>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</si>
  <si>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</si>
  <si>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</si>
  <si>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</si>
  <si>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</si>
  <si>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</si>
  <si>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</si>
  <si>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</si>
  <si>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</si>
  <si>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</si>
  <si>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</si>
  <si>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</si>
  <si>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</si>
  <si>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</si>
  <si>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</si>
  <si>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</si>
  <si>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</si>
  <si>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</si>
  <si>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</si>
  <si>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</si>
  <si>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</si>
  <si>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</si>
  <si>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</si>
  <si>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</si>
  <si>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</si>
  <si>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</si>
  <si>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</si>
  <si>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</si>
  <si>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</si>
  <si>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</si>
  <si>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</si>
  <si>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</si>
  <si>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</si>
  <si>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</si>
  <si>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</si>
  <si>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</si>
  <si>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</si>
  <si>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</si>
  <si>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</si>
  <si>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</si>
  <si>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</si>
  <si>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</si>
  <si>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</si>
  <si>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</si>
  <si>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</si>
  <si>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</si>
  <si>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</si>
  <si>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</si>
  <si>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</si>
  <si>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</si>
  <si>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</si>
  <si>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</si>
  <si>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</si>
  <si>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</si>
  <si>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</si>
  <si>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</si>
  <si>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</si>
  <si>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</si>
  <si>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</si>
  <si>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</si>
  <si>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</si>
  <si>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</si>
  <si>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Відділ культури, туризму і релігій Прилуцької районної державної адміністрації</t>
  </si>
  <si>
    <t>Прилуцький р-н</t>
  </si>
  <si>
    <t>(грн.)</t>
  </si>
  <si>
    <t>Всього</t>
  </si>
  <si>
    <t>Додаток №4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</si>
  <si>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</si>
  <si>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</si>
  <si>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</si>
  <si>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</si>
  <si>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</si>
  <si>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</si>
  <si>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</si>
  <si>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</si>
  <si>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</si>
  <si>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</si>
  <si>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 xml:space="preserve"> </t>
  </si>
  <si>
    <t>1020</t>
  </si>
  <si>
    <t>Методичне забезпечення діяльності навчальних закладів та інші заходи в галузі освіти</t>
  </si>
  <si>
    <t>3190</t>
  </si>
  <si>
    <t>3031</t>
  </si>
  <si>
    <t>3033</t>
  </si>
  <si>
    <t>3035</t>
  </si>
  <si>
    <t>Додаток №3</t>
  </si>
  <si>
    <t>РОЗПОДІЛ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</si>
  <si>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</si>
  <si>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</si>
  <si>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</si>
  <si>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</si>
  <si>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</si>
  <si>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0111</t>
  </si>
  <si>
    <t>2010</t>
  </si>
  <si>
    <t>0731</t>
  </si>
  <si>
    <t>Багатопрофільна стаціонарна медична допомога населенню</t>
  </si>
  <si>
    <t>0763</t>
  </si>
  <si>
    <t>Заклади і заходи з питань дітей та їх соціального захисту</t>
  </si>
  <si>
    <t>3112</t>
  </si>
  <si>
    <t>1040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</si>
  <si>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</si>
  <si>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</si>
  <si>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3131</t>
  </si>
  <si>
    <t>Заходи державної політики з питань сім`ї</t>
  </si>
  <si>
    <t>3140</t>
  </si>
  <si>
    <t>3160</t>
  </si>
  <si>
    <t>Проведення спортивної роботи в регіоні</t>
  </si>
  <si>
    <t>5011</t>
  </si>
  <si>
    <t>Проведення навчально-тренувальних зборів і змагань з олімпійських видів спорту</t>
  </si>
  <si>
    <t>0411</t>
  </si>
  <si>
    <t>Сприяння розвитку малого та середнього підприємництва</t>
  </si>
  <si>
    <t>0910</t>
  </si>
  <si>
    <t>1011100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</si>
  <si>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</si>
  <si>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</si>
  <si>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</si>
  <si>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</si>
  <si>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3011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</si>
  <si>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</si>
  <si>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</si>
  <si>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</si>
  <si>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3022</t>
  </si>
  <si>
    <t>3041</t>
  </si>
  <si>
    <t>Надання допомоги у зв`язку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</si>
  <si>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</si>
  <si>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</si>
  <si>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</si>
  <si>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</si>
  <si>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</si>
  <si>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</si>
  <si>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</si>
  <si>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</si>
  <si>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</si>
  <si>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</si>
  <si>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</si>
  <si>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</si>
  <si>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</si>
  <si>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</si>
  <si>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</si>
  <si>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3104</t>
  </si>
  <si>
    <t>Соціальний захист ветеранів війни та праці</t>
  </si>
  <si>
    <t>0490</t>
  </si>
  <si>
    <t>4060</t>
  </si>
  <si>
    <t>0824</t>
  </si>
  <si>
    <t>0828</t>
  </si>
  <si>
    <t>0829</t>
  </si>
  <si>
    <t>Резервний фонд</t>
  </si>
  <si>
    <t>8700</t>
  </si>
  <si>
    <t>15а</t>
  </si>
  <si>
    <t>0200000</t>
  </si>
  <si>
    <t>0210000</t>
  </si>
  <si>
    <t>Довгострокові кредити індивідуальним забудовникам житла на селі та їх повернення</t>
  </si>
  <si>
    <t>0218830</t>
  </si>
  <si>
    <t>0218831</t>
  </si>
  <si>
    <t xml:space="preserve">Надання  кредиту </t>
  </si>
  <si>
    <t>Повернення кредиту</t>
  </si>
  <si>
    <t>0218832</t>
  </si>
  <si>
    <t>Повернення кредитів до районного бюджету  та  надання кредитів з  районного бюджету   в 2018 році</t>
  </si>
  <si>
    <t>Кредитування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</si>
  <si>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</si>
  <si>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</si>
  <si>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</si>
  <si>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</si>
  <si>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</si>
  <si>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</si>
  <si>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</si>
  <si>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</si>
  <si>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</si>
  <si>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</si>
  <si>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</si>
  <si>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</si>
  <si>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</si>
  <si>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</si>
  <si>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</si>
  <si>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</si>
  <si>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</si>
  <si>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</si>
  <si>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</si>
  <si>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</si>
  <si>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</si>
  <si>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</si>
  <si>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</si>
  <si>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</si>
  <si>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</si>
  <si>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</si>
  <si>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</si>
  <si>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</si>
  <si>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</si>
  <si>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</si>
  <si>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</si>
  <si>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</si>
  <si>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</si>
  <si>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</si>
  <si>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</si>
  <si>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</si>
  <si>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</si>
  <si>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</si>
  <si>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</si>
  <si>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</si>
  <si>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</si>
  <si>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</si>
  <si>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</si>
  <si>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</si>
  <si>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</si>
  <si>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</si>
  <si>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</si>
  <si>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</si>
  <si>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061000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</si>
  <si>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</si>
  <si>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</si>
  <si>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</si>
  <si>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</si>
  <si>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</si>
  <si>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</si>
  <si>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</si>
  <si>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</si>
  <si>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</si>
  <si>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</si>
  <si>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</si>
  <si>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</si>
  <si>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</si>
  <si>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</si>
  <si>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</si>
  <si>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</si>
  <si>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</si>
  <si>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</si>
  <si>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</si>
  <si>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</si>
  <si>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</si>
  <si>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</si>
  <si>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</si>
  <si>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</si>
  <si>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</si>
  <si>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</si>
  <si>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</si>
  <si>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</si>
  <si>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</si>
  <si>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</si>
  <si>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</si>
  <si>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</si>
  <si>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</si>
  <si>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</si>
  <si>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</si>
  <si>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</si>
  <si>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</si>
  <si>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</si>
  <si>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</si>
  <si>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</si>
  <si>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</si>
  <si>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</si>
  <si>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</si>
  <si>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</si>
  <si>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</si>
  <si>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</si>
  <si>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</si>
  <si>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</si>
  <si>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 xml:space="preserve"> Прилуцька районна державна адміністрація</t>
  </si>
  <si>
    <t>0212010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</si>
  <si>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</si>
  <si>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</si>
  <si>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</si>
  <si>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</si>
  <si>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</si>
  <si>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</si>
  <si>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</si>
  <si>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</si>
  <si>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</si>
  <si>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</si>
  <si>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</si>
  <si>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</si>
  <si>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</si>
  <si>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0213120</t>
  </si>
  <si>
    <t>3120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</si>
  <si>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</si>
  <si>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</si>
  <si>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</si>
  <si>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0213130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</si>
  <si>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</si>
  <si>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</si>
  <si>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</si>
  <si>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</si>
  <si>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</si>
  <si>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</si>
  <si>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</si>
  <si>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</si>
  <si>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</si>
  <si>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</si>
  <si>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3230</t>
  </si>
  <si>
    <t>0615030</t>
  </si>
  <si>
    <t>5030</t>
  </si>
  <si>
    <t>Розвиток дитячо-юнацького та резервного спорту</t>
  </si>
  <si>
    <t>0615031</t>
  </si>
  <si>
    <t>5031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</si>
  <si>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</si>
  <si>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</si>
  <si>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</si>
  <si>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</si>
  <si>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</si>
  <si>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</si>
  <si>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</si>
  <si>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3020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</si>
  <si>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</si>
  <si>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</si>
  <si>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</si>
  <si>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</si>
  <si>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</si>
  <si>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Надання пільг окремим категоріям громадян з оплати послуг зв`язку</t>
  </si>
  <si>
    <t>0813040</t>
  </si>
  <si>
    <t>3040</t>
  </si>
  <si>
    <t>0813041</t>
  </si>
  <si>
    <t>0813043</t>
  </si>
  <si>
    <t>0813044</t>
  </si>
  <si>
    <t>0813045</t>
  </si>
  <si>
    <t>0813046</t>
  </si>
  <si>
    <t>0813047</t>
  </si>
  <si>
    <t>0813050</t>
  </si>
  <si>
    <t>0813080</t>
  </si>
  <si>
    <t>Надання допомоги по догляду за особами з інвалідністю I чи II групи внаслідок психічного розладу</t>
  </si>
  <si>
    <t>0813090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</si>
  <si>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</si>
  <si>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</si>
  <si>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</si>
  <si>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</si>
  <si>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</si>
  <si>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3180</t>
  </si>
  <si>
    <t>3192</t>
  </si>
  <si>
    <t>0813230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</si>
  <si>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</si>
  <si>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</si>
  <si>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</si>
  <si>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</si>
  <si>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</si>
  <si>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</si>
  <si>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</si>
  <si>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</si>
  <si>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</si>
  <si>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</si>
  <si>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3700000</t>
  </si>
  <si>
    <t>3718700</t>
  </si>
  <si>
    <t>3719150</t>
  </si>
  <si>
    <t>9150</t>
  </si>
  <si>
    <t>3719770</t>
  </si>
  <si>
    <t>9770</t>
  </si>
  <si>
    <t>Інші субвенції з місцевого бюджету</t>
  </si>
  <si>
    <t>3719800</t>
  </si>
  <si>
    <t>9800</t>
  </si>
  <si>
    <t>видатків районного бюджету на 2018 рік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</si>
  <si>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</si>
  <si>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>Первинна медична допомога населенню</t>
  </si>
  <si>
    <t>0726</t>
  </si>
  <si>
    <t>7360</t>
  </si>
  <si>
    <t>0217360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</si>
  <si>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</si>
  <si>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</si>
  <si>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0617363</t>
  </si>
  <si>
    <t>0617360</t>
  </si>
  <si>
    <t>1017360</t>
  </si>
  <si>
    <t>3042</t>
  </si>
  <si>
    <t>0813042</t>
  </si>
  <si>
    <t>Надання державної соціальної допомоги особам з інвалідністю з дитинства та дітям з інвалідністю</t>
  </si>
  <si>
    <t>0813081</t>
  </si>
  <si>
    <t>0813083</t>
  </si>
  <si>
    <t>7363</t>
  </si>
  <si>
    <t>1017363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</si>
  <si>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</si>
  <si>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</si>
  <si>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0813082</t>
  </si>
  <si>
    <t>0813084</t>
  </si>
  <si>
    <t>0813085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</si>
  <si>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</si>
  <si>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</si>
  <si>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Керуючий  справами виконавчого апарату районної ради                                                 Л.І.Опанасенко</t>
  </si>
  <si>
    <t>Керуючий  справами виконавчого апарату районної ради</t>
  </si>
  <si>
    <t>Л.І. Опанасенко</t>
  </si>
  <si>
    <t>Керуючий справами виконавчого апарату районної ради                                                                                      Л.І.Опанасенко</t>
  </si>
  <si>
    <t>Керуючий справами  виконавчого апарату районної ради                                                     Л.І.Опанасенко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</si>
  <si>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</si>
  <si>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Капітальний ремонт будівлі Дідовецького районного будинку культури в с. Дідівці по вул. Героїв війни 91, Прилуцького району, Чернігівської області з заміною даху, вікон, дверей та утеплення зовнішніх стін (співфінансування)</t>
  </si>
  <si>
    <t>Капітальний ремонт кімнати для облаштування внутрішнього туалету в Охіньківській ЗОШ І-ІІІ ступенів по вул. Шевченка,21 в с. Охіньки Прилуцького району Чернігівської області (співфінансування)</t>
  </si>
  <si>
    <t>Заміна конструкції покрівлі терапевтичного відділення Прилуцької центральної районної лікарні по вул. Київська,98, м.Прилуки  (співфінансування)</t>
  </si>
  <si>
    <t>Додаток 1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</si>
  <si>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</si>
  <si>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</si>
  <si>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</si>
  <si>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</si>
  <si>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</si>
  <si>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</si>
  <si>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</si>
  <si>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</si>
  <si>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</si>
  <si>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</si>
  <si>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</si>
  <si>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</si>
  <si>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</si>
  <si>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</si>
  <si>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</si>
  <si>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</si>
  <si>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</si>
  <si>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</si>
  <si>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</si>
  <si>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</si>
  <si>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</si>
  <si>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</si>
  <si>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</si>
  <si>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</si>
  <si>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</si>
  <si>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</si>
  <si>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</si>
  <si>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</si>
  <si>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</si>
  <si>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</si>
  <si>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</si>
  <si>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</si>
  <si>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</si>
  <si>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</si>
  <si>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</si>
  <si>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</si>
  <si>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</si>
  <si>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</si>
  <si>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</si>
  <si>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</si>
  <si>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</si>
  <si>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</si>
  <si>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</si>
  <si>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</si>
  <si>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 бюджету отг смт Линовиця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</si>
  <si>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</si>
  <si>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</si>
  <si>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</si>
  <si>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</si>
  <si>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 бюджетів сіл</t>
  </si>
  <si>
    <t>ВСЬОГО ДОХОДІВ</t>
  </si>
  <si>
    <t>Додаток №2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</si>
  <si>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</si>
  <si>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</si>
  <si>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</si>
  <si>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</si>
  <si>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</si>
  <si>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</si>
  <si>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</si>
  <si>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Доходи районного бюджету на 2018 рік</t>
  </si>
  <si>
    <t>Фінансування районного бюджету на 2018 рік</t>
  </si>
  <si>
    <t>Виконання інвестиційних проектів</t>
  </si>
  <si>
    <t>1161</t>
  </si>
  <si>
    <t>0611162</t>
  </si>
  <si>
    <t>1162</t>
  </si>
  <si>
    <t>Інші програми та заходи у сфері освіти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</si>
  <si>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</si>
  <si>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</si>
  <si>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</si>
  <si>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</si>
  <si>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3081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</si>
  <si>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</si>
  <si>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</si>
  <si>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</si>
  <si>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3084</t>
  </si>
  <si>
    <t>3085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</si>
  <si>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</si>
  <si>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</si>
  <si>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</si>
  <si>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1014081</t>
  </si>
  <si>
    <t>4081</t>
  </si>
  <si>
    <t>Забезпечення діяльності інших закладів в галузі культури і мистецтва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</si>
  <si>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</si>
  <si>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</si>
  <si>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 xml:space="preserve">до рішення районної ради від 26 січня  2018 року "Про внесення змін до рішення районної ради від 22 грудня 2017 року "Про районний бюджет на 2018 рік”
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</si>
</sst>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</numFmts>
  <fonts count="11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i/>
      <sz val="14"/>
      <name val="Times New Roman Cyr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 Cyr"/>
      <family val="1"/>
    </font>
    <font>
      <sz val="14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94" fillId="38" borderId="0" applyNumberFormat="0" applyBorder="0" applyAlignment="0" applyProtection="0"/>
    <xf numFmtId="0" fontId="94" fillId="39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94" fillId="43" borderId="0" applyNumberFormat="0" applyBorder="0" applyAlignment="0" applyProtection="0"/>
    <xf numFmtId="0" fontId="95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6" fillId="46" borderId="0" applyNumberFormat="0" applyBorder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00" fillId="0" borderId="7" applyNumberFormat="0" applyFill="0" applyAlignment="0" applyProtection="0"/>
    <xf numFmtId="0" fontId="11" fillId="0" borderId="8" applyNumberFormat="0" applyFill="0" applyAlignment="0" applyProtection="0"/>
    <xf numFmtId="0" fontId="101" fillId="47" borderId="9" applyNumberFormat="0" applyAlignment="0" applyProtection="0"/>
    <xf numFmtId="0" fontId="9" fillId="48" borderId="10" applyNumberFormat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103" fillId="50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5" fillId="3" borderId="0" applyNumberFormat="0" applyBorder="0" applyAlignment="0" applyProtection="0"/>
    <xf numFmtId="0" fontId="105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106" fillId="50" borderId="14" applyNumberFormat="0" applyAlignment="0" applyProtection="0"/>
    <xf numFmtId="0" fontId="17" fillId="0" borderId="15" applyNumberFormat="0" applyFill="0" applyAlignment="0" applyProtection="0"/>
    <xf numFmtId="0" fontId="107" fillId="54" borderId="0" applyNumberFormat="0" applyBorder="0" applyAlignment="0" applyProtection="0"/>
    <xf numFmtId="0" fontId="18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/>
      <protection/>
    </xf>
    <xf numFmtId="1" fontId="29" fillId="0" borderId="16" xfId="0" applyNumberFormat="1" applyFont="1" applyBorder="1" applyAlignment="1">
      <alignment/>
    </xf>
    <xf numFmtId="1" fontId="29" fillId="0" borderId="17" xfId="0" applyNumberFormat="1" applyFont="1" applyBorder="1" applyAlignment="1">
      <alignment/>
    </xf>
    <xf numFmtId="1" fontId="29" fillId="0" borderId="18" xfId="0" applyNumberFormat="1" applyFont="1" applyBorder="1" applyAlignment="1">
      <alignment/>
    </xf>
    <xf numFmtId="0" fontId="29" fillId="0" borderId="18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wrapText="1"/>
    </xf>
    <xf numFmtId="0" fontId="29" fillId="0" borderId="27" xfId="0" applyFont="1" applyBorder="1" applyAlignment="1">
      <alignment wrapText="1"/>
    </xf>
    <xf numFmtId="0" fontId="29" fillId="0" borderId="27" xfId="112" applyFont="1" applyBorder="1">
      <alignment/>
      <protection/>
    </xf>
    <xf numFmtId="0" fontId="37" fillId="0" borderId="16" xfId="0" applyFont="1" applyBorder="1" applyAlignment="1">
      <alignment wrapText="1"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6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1" fontId="29" fillId="0" borderId="28" xfId="0" applyNumberFormat="1" applyFont="1" applyBorder="1" applyAlignment="1">
      <alignment/>
    </xf>
    <xf numFmtId="0" fontId="41" fillId="0" borderId="16" xfId="0" applyFont="1" applyBorder="1" applyAlignment="1">
      <alignment wrapText="1"/>
    </xf>
    <xf numFmtId="0" fontId="41" fillId="0" borderId="27" xfId="112" applyFont="1" applyBorder="1">
      <alignment/>
      <protection/>
    </xf>
    <xf numFmtId="0" fontId="42" fillId="0" borderId="16" xfId="0" applyFont="1" applyBorder="1" applyAlignment="1">
      <alignment/>
    </xf>
    <xf numFmtId="187" fontId="41" fillId="0" borderId="16" xfId="0" applyNumberFormat="1" applyFont="1" applyBorder="1" applyAlignment="1">
      <alignment/>
    </xf>
    <xf numFmtId="1" fontId="41" fillId="0" borderId="16" xfId="0" applyNumberFormat="1" applyFont="1" applyBorder="1" applyAlignment="1">
      <alignment vertical="center"/>
    </xf>
    <xf numFmtId="1" fontId="41" fillId="0" borderId="16" xfId="0" applyNumberFormat="1" applyFont="1" applyBorder="1" applyAlignment="1">
      <alignment/>
    </xf>
    <xf numFmtId="1" fontId="41" fillId="0" borderId="18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6" xfId="0" applyNumberFormat="1" applyFont="1" applyBorder="1" applyAlignment="1">
      <alignment wrapText="1"/>
    </xf>
    <xf numFmtId="2" fontId="42" fillId="0" borderId="16" xfId="0" applyNumberFormat="1" applyFont="1" applyBorder="1" applyAlignment="1">
      <alignment wrapText="1"/>
    </xf>
    <xf numFmtId="187" fontId="41" fillId="0" borderId="16" xfId="0" applyNumberFormat="1" applyFont="1" applyBorder="1" applyAlignment="1">
      <alignment wrapText="1"/>
    </xf>
    <xf numFmtId="0" fontId="41" fillId="0" borderId="16" xfId="0" applyFont="1" applyBorder="1" applyAlignment="1">
      <alignment/>
    </xf>
    <xf numFmtId="1" fontId="41" fillId="0" borderId="29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55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right"/>
    </xf>
    <xf numFmtId="0" fontId="47" fillId="0" borderId="16" xfId="52" applyFont="1" applyBorder="1" applyAlignment="1">
      <alignment horizontal="right"/>
      <protection/>
    </xf>
    <xf numFmtId="0" fontId="47" fillId="0" borderId="28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6" xfId="0" applyFont="1" applyBorder="1" applyAlignment="1">
      <alignment horizontal="right"/>
    </xf>
    <xf numFmtId="0" fontId="52" fillId="0" borderId="16" xfId="52" applyFont="1" applyBorder="1" applyAlignment="1">
      <alignment horizontal="right"/>
      <protection/>
    </xf>
    <xf numFmtId="0" fontId="52" fillId="0" borderId="28" xfId="52" applyFont="1" applyBorder="1" applyAlignment="1">
      <alignment horizontal="center"/>
      <protection/>
    </xf>
    <xf numFmtId="0" fontId="45" fillId="0" borderId="16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43" fillId="0" borderId="16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31" xfId="0" applyNumberFormat="1" applyFont="1" applyFill="1" applyBorder="1" applyAlignment="1" applyProtection="1">
      <alignment horizontal="center"/>
      <protection/>
    </xf>
    <xf numFmtId="0" fontId="43" fillId="0" borderId="31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9" fillId="0" borderId="31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55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31" xfId="0" applyNumberFormat="1" applyFont="1" applyFill="1" applyBorder="1" applyAlignment="1" applyProtection="1">
      <alignment horizontal="right" vertical="center"/>
      <protection/>
    </xf>
    <xf numFmtId="0" fontId="64" fillId="55" borderId="32" xfId="0" applyFont="1" applyFill="1" applyBorder="1" applyAlignment="1">
      <alignment horizontal="center" vertical="center" wrapText="1"/>
    </xf>
    <xf numFmtId="0" fontId="64" fillId="55" borderId="0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1" fillId="0" borderId="35" xfId="106" applyFont="1" applyBorder="1" applyAlignment="1">
      <alignment horizontal="center"/>
      <protection/>
    </xf>
    <xf numFmtId="0" fontId="31" fillId="0" borderId="16" xfId="106" applyFont="1" applyBorder="1">
      <alignment/>
      <protection/>
    </xf>
    <xf numFmtId="1" fontId="65" fillId="0" borderId="31" xfId="0" applyNumberFormat="1" applyFont="1" applyBorder="1" applyAlignment="1">
      <alignment horizontal="center"/>
    </xf>
    <xf numFmtId="0" fontId="65" fillId="0" borderId="34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1" fontId="65" fillId="0" borderId="33" xfId="0" applyNumberFormat="1" applyFont="1" applyBorder="1" applyAlignment="1">
      <alignment horizontal="center"/>
    </xf>
    <xf numFmtId="49" fontId="66" fillId="55" borderId="16" xfId="0" applyNumberFormat="1" applyFont="1" applyFill="1" applyBorder="1" applyAlignment="1">
      <alignment horizontal="center" wrapText="1"/>
    </xf>
    <xf numFmtId="0" fontId="66" fillId="0" borderId="16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0" fontId="66" fillId="0" borderId="28" xfId="0" applyFont="1" applyBorder="1" applyAlignment="1">
      <alignment horizontal="center" wrapText="1"/>
    </xf>
    <xf numFmtId="0" fontId="66" fillId="0" borderId="34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0" fontId="66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0" fontId="70" fillId="0" borderId="16" xfId="0" applyFont="1" applyBorder="1" applyAlignment="1">
      <alignment horizontal="center" vertical="center" wrapText="1"/>
    </xf>
    <xf numFmtId="0" fontId="64" fillId="0" borderId="16" xfId="0" applyNumberFormat="1" applyFont="1" applyFill="1" applyBorder="1" applyAlignment="1" applyProtection="1">
      <alignment vertical="center" wrapText="1"/>
      <protection/>
    </xf>
    <xf numFmtId="0" fontId="71" fillId="0" borderId="27" xfId="0" applyNumberFormat="1" applyFont="1" applyFill="1" applyBorder="1" applyAlignment="1" applyProtection="1">
      <alignment horizontal="center" vertical="center" wrapText="1"/>
      <protection/>
    </xf>
    <xf numFmtId="0" fontId="71" fillId="0" borderId="36" xfId="0" applyNumberFormat="1" applyFont="1" applyFill="1" applyBorder="1" applyAlignment="1" applyProtection="1">
      <alignment horizontal="center" vertical="center" wrapText="1"/>
      <protection/>
    </xf>
    <xf numFmtId="184" fontId="26" fillId="0" borderId="16" xfId="96" applyNumberFormat="1" applyFont="1" applyBorder="1" applyAlignment="1">
      <alignment horizontal="center" vertical="center" wrapText="1"/>
      <protection/>
    </xf>
    <xf numFmtId="3" fontId="26" fillId="0" borderId="16" xfId="96" applyNumberFormat="1" applyFont="1" applyBorder="1" applyAlignment="1">
      <alignment horizontal="center" vertical="center"/>
      <protection/>
    </xf>
    <xf numFmtId="0" fontId="63" fillId="0" borderId="16" xfId="0" applyFont="1" applyBorder="1" applyAlignment="1">
      <alignment horizontal="center" vertical="center" wrapText="1"/>
    </xf>
    <xf numFmtId="0" fontId="72" fillId="0" borderId="16" xfId="109" applyFont="1" applyFill="1" applyBorder="1" applyAlignment="1">
      <alignment horizontal="center" vertical="center" wrapText="1"/>
      <protection/>
    </xf>
    <xf numFmtId="49" fontId="72" fillId="0" borderId="16" xfId="109" applyNumberFormat="1" applyFont="1" applyBorder="1" applyAlignment="1">
      <alignment horizontal="center" vertical="center" wrapText="1"/>
      <protection/>
    </xf>
    <xf numFmtId="0" fontId="71" fillId="0" borderId="16" xfId="0" applyNumberFormat="1" applyFont="1" applyFill="1" applyBorder="1" applyAlignment="1" applyProtection="1">
      <alignment horizontal="center" vertical="center" wrapText="1"/>
      <protection/>
    </xf>
    <xf numFmtId="0" fontId="70" fillId="0" borderId="16" xfId="0" applyNumberFormat="1" applyFont="1" applyFill="1" applyBorder="1" applyAlignment="1" applyProtection="1">
      <alignment horizontal="center" vertical="center" wrapText="1"/>
      <protection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5" fillId="0" borderId="31" xfId="0" applyNumberFormat="1" applyFont="1" applyFill="1" applyBorder="1" applyAlignment="1" applyProtection="1">
      <alignment horizontal="right" vertical="center"/>
      <protection/>
    </xf>
    <xf numFmtId="0" fontId="36" fillId="0" borderId="34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31" fillId="0" borderId="28" xfId="106" applyFont="1" applyBorder="1">
      <alignment/>
      <protection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29" fillId="0" borderId="39" xfId="112" applyFont="1" applyBorder="1">
      <alignment/>
      <protection/>
    </xf>
    <xf numFmtId="1" fontId="29" fillId="0" borderId="40" xfId="0" applyNumberFormat="1" applyFont="1" applyFill="1" applyBorder="1" applyAlignment="1">
      <alignment/>
    </xf>
    <xf numFmtId="1" fontId="39" fillId="0" borderId="16" xfId="0" applyNumberFormat="1" applyFont="1" applyBorder="1" applyAlignment="1">
      <alignment/>
    </xf>
    <xf numFmtId="1" fontId="29" fillId="0" borderId="41" xfId="0" applyNumberFormat="1" applyFont="1" applyFill="1" applyBorder="1" applyAlignment="1">
      <alignment/>
    </xf>
    <xf numFmtId="1" fontId="29" fillId="0" borderId="41" xfId="0" applyNumberFormat="1" applyFont="1" applyBorder="1" applyAlignment="1">
      <alignment/>
    </xf>
    <xf numFmtId="1" fontId="29" fillId="0" borderId="42" xfId="0" applyNumberFormat="1" applyFont="1" applyBorder="1" applyAlignment="1">
      <alignment/>
    </xf>
    <xf numFmtId="1" fontId="29" fillId="0" borderId="40" xfId="0" applyNumberFormat="1" applyFont="1" applyBorder="1" applyAlignment="1">
      <alignment/>
    </xf>
    <xf numFmtId="0" fontId="29" fillId="55" borderId="39" xfId="112" applyFont="1" applyFill="1" applyBorder="1">
      <alignment/>
      <protection/>
    </xf>
    <xf numFmtId="1" fontId="42" fillId="0" borderId="16" xfId="0" applyNumberFormat="1" applyFont="1" applyBorder="1" applyAlignment="1">
      <alignment/>
    </xf>
    <xf numFmtId="2" fontId="41" fillId="0" borderId="16" xfId="0" applyNumberFormat="1" applyFont="1" applyBorder="1" applyAlignment="1">
      <alignment wrapText="1"/>
    </xf>
    <xf numFmtId="1" fontId="36" fillId="0" borderId="17" xfId="0" applyNumberFormat="1" applyFont="1" applyBorder="1" applyAlignment="1">
      <alignment horizontal="right"/>
    </xf>
    <xf numFmtId="1" fontId="36" fillId="0" borderId="43" xfId="0" applyNumberFormat="1" applyFont="1" applyBorder="1" applyAlignment="1">
      <alignment horizontal="right"/>
    </xf>
    <xf numFmtId="1" fontId="36" fillId="0" borderId="18" xfId="0" applyNumberFormat="1" applyFont="1" applyBorder="1" applyAlignment="1">
      <alignment horizontal="right"/>
    </xf>
    <xf numFmtId="1" fontId="36" fillId="0" borderId="44" xfId="0" applyNumberFormat="1" applyFont="1" applyBorder="1" applyAlignment="1">
      <alignment horizontal="right"/>
    </xf>
    <xf numFmtId="1" fontId="36" fillId="0" borderId="29" xfId="0" applyNumberFormat="1" applyFont="1" applyBorder="1" applyAlignment="1">
      <alignment horizontal="right"/>
    </xf>
    <xf numFmtId="1" fontId="36" fillId="0" borderId="16" xfId="0" applyNumberFormat="1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40" fillId="0" borderId="34" xfId="0" applyFont="1" applyBorder="1" applyAlignment="1">
      <alignment horizontal="right" wrapText="1"/>
    </xf>
    <xf numFmtId="0" fontId="40" fillId="0" borderId="28" xfId="0" applyFont="1" applyBorder="1" applyAlignment="1">
      <alignment horizontal="right" wrapText="1"/>
    </xf>
    <xf numFmtId="49" fontId="26" fillId="0" borderId="16" xfId="108" applyNumberFormat="1" applyFont="1" applyFill="1" applyBorder="1" applyAlignment="1" quotePrefix="1">
      <alignment horizontal="center" vertical="center" wrapText="1"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26" fillId="0" borderId="16" xfId="108" applyNumberFormat="1" applyFont="1" applyFill="1" applyBorder="1" applyAlignment="1" quotePrefix="1">
      <alignment horizontal="center" vertical="center" wrapText="1"/>
      <protection/>
    </xf>
    <xf numFmtId="0" fontId="63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 quotePrefix="1">
      <alignment horizontal="center" vertical="center" wrapText="1"/>
    </xf>
    <xf numFmtId="0" fontId="63" fillId="0" borderId="16" xfId="0" applyFont="1" applyFill="1" applyBorder="1" applyAlignment="1" quotePrefix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59" fillId="0" borderId="16" xfId="111" applyFont="1" applyFill="1" applyBorder="1" applyAlignment="1">
      <alignment horizontal="center" vertical="center" wrapText="1"/>
      <protection/>
    </xf>
    <xf numFmtId="49" fontId="63" fillId="0" borderId="16" xfId="0" applyNumberFormat="1" applyFont="1" applyFill="1" applyBorder="1" applyAlignment="1" quotePrefix="1">
      <alignment horizontal="center" vertical="center" wrapText="1"/>
    </xf>
    <xf numFmtId="0" fontId="59" fillId="0" borderId="16" xfId="111" applyFont="1" applyFill="1" applyBorder="1" applyAlignment="1" quotePrefix="1">
      <alignment horizontal="center" vertical="center" wrapText="1"/>
      <protection/>
    </xf>
    <xf numFmtId="0" fontId="26" fillId="0" borderId="16" xfId="111" applyFont="1" applyFill="1" applyBorder="1" applyAlignment="1">
      <alignment horizontal="center" vertical="center" wrapText="1"/>
      <protection/>
    </xf>
    <xf numFmtId="0" fontId="26" fillId="0" borderId="16" xfId="109" applyFont="1" applyFill="1" applyBorder="1" applyAlignment="1">
      <alignment horizontal="center" vertical="center" wrapText="1"/>
      <protection/>
    </xf>
    <xf numFmtId="0" fontId="59" fillId="0" borderId="16" xfId="109" applyFont="1" applyFill="1" applyBorder="1" applyAlignment="1">
      <alignment horizontal="center" vertical="center" wrapText="1"/>
      <protection/>
    </xf>
    <xf numFmtId="0" fontId="59" fillId="0" borderId="16" xfId="109" applyFont="1" applyFill="1" applyBorder="1" applyAlignment="1" quotePrefix="1">
      <alignment horizontal="center" vertical="center" wrapText="1"/>
      <protection/>
    </xf>
    <xf numFmtId="0" fontId="72" fillId="0" borderId="16" xfId="109" applyFont="1" applyFill="1" applyBorder="1" applyAlignment="1">
      <alignment horizontal="center" vertical="center" wrapText="1"/>
      <protection/>
    </xf>
    <xf numFmtId="49" fontId="26" fillId="0" borderId="16" xfId="109" applyNumberFormat="1" applyFont="1" applyFill="1" applyBorder="1" applyAlignment="1">
      <alignment horizontal="center" vertical="center" wrapText="1"/>
      <protection/>
    </xf>
    <xf numFmtId="49" fontId="26" fillId="0" borderId="16" xfId="109" applyNumberFormat="1" applyFont="1" applyFill="1" applyBorder="1" applyAlignment="1">
      <alignment horizontal="center" vertical="center"/>
      <protection/>
    </xf>
    <xf numFmtId="49" fontId="26" fillId="0" borderId="20" xfId="109" applyNumberFormat="1" applyFont="1" applyFill="1" applyBorder="1" applyAlignment="1">
      <alignment horizontal="center" vertical="center"/>
      <protection/>
    </xf>
    <xf numFmtId="49" fontId="72" fillId="0" borderId="16" xfId="109" applyNumberFormat="1" applyFont="1" applyFill="1" applyBorder="1" applyAlignment="1">
      <alignment horizontal="center" vertical="center" wrapText="1"/>
      <protection/>
    </xf>
    <xf numFmtId="49" fontId="59" fillId="0" borderId="16" xfId="109" applyNumberFormat="1" applyFont="1" applyFill="1" applyBorder="1" applyAlignment="1">
      <alignment horizontal="center" vertical="center" wrapText="1"/>
      <protection/>
    </xf>
    <xf numFmtId="49" fontId="59" fillId="0" borderId="16" xfId="109" applyNumberFormat="1" applyFont="1" applyFill="1" applyBorder="1" applyAlignment="1" quotePrefix="1">
      <alignment horizontal="center" vertical="center" wrapText="1"/>
      <protection/>
    </xf>
    <xf numFmtId="49" fontId="72" fillId="0" borderId="16" xfId="109" applyNumberFormat="1" applyFont="1" applyFill="1" applyBorder="1" applyAlignment="1">
      <alignment horizontal="center" vertical="center" wrapText="1"/>
      <protection/>
    </xf>
    <xf numFmtId="0" fontId="59" fillId="0" borderId="16" xfId="109" applyFont="1" applyFill="1" applyBorder="1" applyAlignment="1">
      <alignment horizontal="center" vertical="center" wrapText="1"/>
      <protection/>
    </xf>
    <xf numFmtId="0" fontId="59" fillId="0" borderId="16" xfId="109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6" borderId="16" xfId="0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 quotePrefix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 quotePrefix="1">
      <alignment vertical="center" wrapText="1"/>
    </xf>
    <xf numFmtId="0" fontId="24" fillId="56" borderId="16" xfId="0" applyFont="1" applyFill="1" applyBorder="1" applyAlignment="1">
      <alignment horizontal="center" vertical="center" wrapText="1"/>
    </xf>
    <xf numFmtId="0" fontId="24" fillId="56" borderId="16" xfId="0" applyFont="1" applyFill="1" applyBorder="1" applyAlignment="1" quotePrefix="1">
      <alignment horizontal="center" vertical="center" wrapText="1"/>
    </xf>
    <xf numFmtId="0" fontId="24" fillId="56" borderId="16" xfId="0" applyFont="1" applyFill="1" applyBorder="1" applyAlignment="1">
      <alignment vertical="center" wrapText="1"/>
    </xf>
    <xf numFmtId="2" fontId="34" fillId="0" borderId="16" xfId="0" applyNumberFormat="1" applyFont="1" applyBorder="1" applyAlignment="1">
      <alignment vertical="center" wrapText="1"/>
    </xf>
    <xf numFmtId="2" fontId="34" fillId="56" borderId="16" xfId="0" applyNumberFormat="1" applyFont="1" applyFill="1" applyBorder="1" applyAlignment="1">
      <alignment vertical="center" wrapText="1"/>
    </xf>
    <xf numFmtId="0" fontId="65" fillId="0" borderId="0" xfId="0" applyNumberFormat="1" applyFont="1" applyFill="1" applyAlignment="1" applyProtection="1">
      <alignment/>
      <protection/>
    </xf>
    <xf numFmtId="3" fontId="65" fillId="0" borderId="0" xfId="0" applyNumberFormat="1" applyFont="1" applyFill="1" applyAlignment="1" applyProtection="1">
      <alignment/>
      <protection/>
    </xf>
    <xf numFmtId="0" fontId="26" fillId="0" borderId="20" xfId="0" applyFont="1" applyFill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 quotePrefix="1">
      <alignment vertical="center" wrapText="1"/>
    </xf>
    <xf numFmtId="2" fontId="24" fillId="56" borderId="16" xfId="0" applyNumberFormat="1" applyFont="1" applyFill="1" applyBorder="1" applyAlignment="1">
      <alignment vertical="center" wrapText="1"/>
    </xf>
    <xf numFmtId="2" fontId="24" fillId="0" borderId="16" xfId="0" applyNumberFormat="1" applyFont="1" applyBorder="1" applyAlignment="1">
      <alignment vertical="center" wrapText="1"/>
    </xf>
    <xf numFmtId="2" fontId="24" fillId="0" borderId="16" xfId="0" applyNumberFormat="1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vertical="center" wrapText="1"/>
    </xf>
    <xf numFmtId="2" fontId="0" fillId="56" borderId="16" xfId="0" applyNumberForma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24" fillId="56" borderId="1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63" fillId="0" borderId="45" xfId="0" applyFont="1" applyBorder="1" applyAlignment="1">
      <alignment horizontal="justify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84" fontId="80" fillId="0" borderId="16" xfId="96" applyNumberFormat="1" applyFont="1" applyBorder="1" applyAlignment="1">
      <alignment horizontal="center" vertical="center"/>
      <protection/>
    </xf>
    <xf numFmtId="3" fontId="80" fillId="0" borderId="16" xfId="96" applyNumberFormat="1" applyFont="1" applyBorder="1" applyAlignment="1">
      <alignment horizontal="center" vertical="center"/>
      <protection/>
    </xf>
    <xf numFmtId="2" fontId="81" fillId="0" borderId="16" xfId="108" applyNumberFormat="1" applyFont="1" applyFill="1" applyBorder="1" applyAlignment="1" quotePrefix="1">
      <alignment horizontal="center" vertical="center" wrapText="1"/>
      <protection/>
    </xf>
    <xf numFmtId="0" fontId="81" fillId="0" borderId="16" xfId="109" applyFont="1" applyFill="1" applyBorder="1" applyAlignment="1">
      <alignment horizontal="center" vertical="center" wrapText="1"/>
      <protection/>
    </xf>
    <xf numFmtId="3" fontId="81" fillId="0" borderId="16" xfId="96" applyNumberFormat="1" applyFont="1" applyBorder="1" applyAlignment="1">
      <alignment horizontal="center" vertical="center"/>
      <protection/>
    </xf>
    <xf numFmtId="184" fontId="81" fillId="0" borderId="16" xfId="96" applyNumberFormat="1" applyFont="1" applyBorder="1" applyAlignment="1">
      <alignment horizontal="center" vertical="center"/>
      <protection/>
    </xf>
    <xf numFmtId="0" fontId="81" fillId="0" borderId="16" xfId="0" applyFont="1" applyFill="1" applyBorder="1" applyAlignment="1">
      <alignment horizontal="center" vertical="center" wrapText="1"/>
    </xf>
    <xf numFmtId="49" fontId="81" fillId="0" borderId="16" xfId="109" applyNumberFormat="1" applyFont="1" applyFill="1" applyBorder="1" applyAlignment="1">
      <alignment horizontal="center" vertical="center"/>
      <protection/>
    </xf>
    <xf numFmtId="3" fontId="82" fillId="0" borderId="16" xfId="108" applyNumberFormat="1" applyFont="1" applyBorder="1" applyAlignment="1">
      <alignment horizontal="center" vertical="center" wrapText="1"/>
      <protection/>
    </xf>
    <xf numFmtId="49" fontId="81" fillId="0" borderId="20" xfId="109" applyNumberFormat="1" applyFont="1" applyFill="1" applyBorder="1" applyAlignment="1">
      <alignment horizontal="center" vertical="center"/>
      <protection/>
    </xf>
    <xf numFmtId="0" fontId="81" fillId="0" borderId="0" xfId="0" applyFont="1" applyFill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6" xfId="111" applyFont="1" applyBorder="1" applyAlignment="1">
      <alignment horizontal="center" vertical="center" wrapText="1"/>
      <protection/>
    </xf>
    <xf numFmtId="0" fontId="81" fillId="0" borderId="20" xfId="0" applyFont="1" applyBorder="1" applyAlignment="1">
      <alignment horizontal="center" vertical="center" wrapText="1"/>
    </xf>
    <xf numFmtId="3" fontId="83" fillId="0" borderId="16" xfId="109" applyNumberFormat="1" applyFont="1" applyFill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center" vertical="center" wrapText="1"/>
    </xf>
    <xf numFmtId="49" fontId="81" fillId="0" borderId="16" xfId="109" applyNumberFormat="1" applyFont="1" applyBorder="1" applyAlignment="1">
      <alignment horizontal="center" vertical="center"/>
      <protection/>
    </xf>
    <xf numFmtId="2" fontId="81" fillId="0" borderId="16" xfId="108" applyNumberFormat="1" applyFont="1" applyBorder="1" applyAlignment="1" quotePrefix="1">
      <alignment horizontal="center" vertical="center" wrapText="1"/>
      <protection/>
    </xf>
    <xf numFmtId="0" fontId="80" fillId="57" borderId="16" xfId="111" applyFont="1" applyFill="1" applyBorder="1" applyAlignment="1">
      <alignment horizontal="center" vertical="center" wrapText="1"/>
      <protection/>
    </xf>
    <xf numFmtId="0" fontId="81" fillId="57" borderId="0" xfId="0" applyFont="1" applyFill="1" applyAlignment="1">
      <alignment horizontal="center" vertical="center" wrapText="1" shrinkToFit="1"/>
    </xf>
    <xf numFmtId="49" fontId="80" fillId="0" borderId="16" xfId="0" applyNumberFormat="1" applyFont="1" applyBorder="1" applyAlignment="1">
      <alignment horizontal="center" vertical="center" wrapText="1"/>
    </xf>
    <xf numFmtId="2" fontId="80" fillId="57" borderId="16" xfId="108" applyNumberFormat="1" applyFont="1" applyFill="1" applyBorder="1" applyAlignment="1" quotePrefix="1">
      <alignment horizontal="center" vertical="center" wrapText="1"/>
      <protection/>
    </xf>
    <xf numFmtId="0" fontId="81" fillId="0" borderId="0" xfId="0" applyFont="1" applyBorder="1" applyAlignment="1">
      <alignment horizontal="center" vertical="center" wrapText="1"/>
    </xf>
    <xf numFmtId="2" fontId="81" fillId="0" borderId="20" xfId="108" applyNumberFormat="1" applyFont="1" applyBorder="1" applyAlignment="1" quotePrefix="1">
      <alignment horizontal="center" vertical="center" wrapText="1"/>
      <protection/>
    </xf>
    <xf numFmtId="0" fontId="81" fillId="57" borderId="20" xfId="0" applyFont="1" applyFill="1" applyBorder="1" applyAlignment="1">
      <alignment horizontal="center" vertical="center" wrapText="1"/>
    </xf>
    <xf numFmtId="0" fontId="81" fillId="0" borderId="20" xfId="109" applyFont="1" applyBorder="1" applyAlignment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Alignment="1" applyProtection="1">
      <alignment/>
      <protection/>
    </xf>
    <xf numFmtId="3" fontId="81" fillId="0" borderId="0" xfId="0" applyNumberFormat="1" applyFont="1" applyFill="1" applyAlignment="1" applyProtection="1">
      <alignment/>
      <protection/>
    </xf>
    <xf numFmtId="49" fontId="26" fillId="0" borderId="16" xfId="111" applyNumberFormat="1" applyFont="1" applyFill="1" applyBorder="1" applyAlignment="1">
      <alignment horizontal="center" vertical="center" wrapText="1"/>
      <protection/>
    </xf>
    <xf numFmtId="49" fontId="26" fillId="0" borderId="16" xfId="0" applyNumberFormat="1" applyFont="1" applyFill="1" applyBorder="1" applyAlignment="1" quotePrefix="1">
      <alignment horizontal="center" vertical="center" wrapText="1"/>
    </xf>
    <xf numFmtId="3" fontId="26" fillId="0" borderId="16" xfId="108" applyNumberFormat="1" applyFont="1" applyBorder="1" applyAlignment="1">
      <alignment horizontal="center" vertical="center" wrapText="1"/>
      <protection/>
    </xf>
    <xf numFmtId="49" fontId="77" fillId="0" borderId="16" xfId="109" applyNumberFormat="1" applyFont="1" applyFill="1" applyBorder="1" applyAlignment="1">
      <alignment horizontal="center" vertical="center"/>
      <protection/>
    </xf>
    <xf numFmtId="49" fontId="77" fillId="0" borderId="16" xfId="0" applyNumberFormat="1" applyFont="1" applyFill="1" applyBorder="1" applyAlignment="1">
      <alignment horizontal="center" vertical="center" wrapText="1"/>
    </xf>
    <xf numFmtId="49" fontId="77" fillId="0" borderId="16" xfId="0" applyNumberFormat="1" applyFont="1" applyFill="1" applyBorder="1" applyAlignment="1" quotePrefix="1">
      <alignment horizontal="center" vertical="center" wrapText="1"/>
    </xf>
    <xf numFmtId="49" fontId="78" fillId="0" borderId="16" xfId="109" applyNumberFormat="1" applyFont="1" applyFill="1" applyBorder="1" applyAlignment="1">
      <alignment horizontal="center" vertical="center" wrapText="1"/>
      <protection/>
    </xf>
    <xf numFmtId="2" fontId="77" fillId="0" borderId="16" xfId="0" applyNumberFormat="1" applyFont="1" applyFill="1" applyBorder="1" applyAlignment="1">
      <alignment horizontal="center" vertical="center" wrapText="1"/>
    </xf>
    <xf numFmtId="2" fontId="77" fillId="0" borderId="16" xfId="113" applyNumberFormat="1" applyFont="1" applyFill="1" applyBorder="1" applyAlignment="1">
      <alignment horizontal="center" vertical="center" wrapText="1"/>
      <protection/>
    </xf>
    <xf numFmtId="0" fontId="77" fillId="0" borderId="16" xfId="113" applyFont="1" applyFill="1" applyBorder="1" applyAlignment="1" quotePrefix="1">
      <alignment horizontal="center" vertical="center" wrapText="1"/>
      <protection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2" fontId="26" fillId="0" borderId="16" xfId="113" applyNumberFormat="1" applyFont="1" applyFill="1" applyBorder="1" applyAlignment="1" quotePrefix="1">
      <alignment horizontal="center" vertical="center" wrapText="1"/>
      <protection/>
    </xf>
    <xf numFmtId="0" fontId="77" fillId="0" borderId="20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49" fontId="77" fillId="0" borderId="20" xfId="108" applyNumberFormat="1" applyFont="1" applyBorder="1" applyAlignment="1" quotePrefix="1">
      <alignment horizontal="center" vertical="center" wrapText="1"/>
      <protection/>
    </xf>
    <xf numFmtId="0" fontId="84" fillId="0" borderId="16" xfId="0" applyFont="1" applyBorder="1" applyAlignment="1">
      <alignment horizontal="center" vertical="center" wrapText="1"/>
    </xf>
    <xf numFmtId="49" fontId="26" fillId="0" borderId="20" xfId="108" applyNumberFormat="1" applyFont="1" applyBorder="1" applyAlignment="1" quotePrefix="1">
      <alignment horizontal="center" vertical="center" wrapText="1"/>
      <protection/>
    </xf>
    <xf numFmtId="0" fontId="84" fillId="0" borderId="16" xfId="0" applyFont="1" applyBorder="1" applyAlignment="1">
      <alignment horizontal="justify" vertical="center" wrapText="1"/>
    </xf>
    <xf numFmtId="0" fontId="26" fillId="0" borderId="19" xfId="109" applyFont="1" applyFill="1" applyBorder="1" applyAlignment="1">
      <alignment horizontal="center" vertical="center" wrapText="1"/>
      <protection/>
    </xf>
    <xf numFmtId="49" fontId="81" fillId="0" borderId="20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2" fontId="26" fillId="0" borderId="20" xfId="113" applyNumberFormat="1" applyFont="1" applyFill="1" applyBorder="1" applyAlignment="1">
      <alignment horizontal="center" vertical="center" wrapText="1"/>
      <protection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0" xfId="113" applyNumberFormat="1" applyFont="1" applyFill="1" applyBorder="1" applyAlignment="1" quotePrefix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107" applyFont="1" applyFill="1" applyBorder="1" applyAlignment="1" quotePrefix="1">
      <alignment horizontal="center" vertical="center" wrapText="1"/>
      <protection/>
    </xf>
    <xf numFmtId="0" fontId="63" fillId="0" borderId="16" xfId="107" applyFont="1" applyFill="1" applyBorder="1" applyAlignment="1">
      <alignment horizontal="center" vertical="center" wrapText="1"/>
      <protection/>
    </xf>
    <xf numFmtId="2" fontId="63" fillId="0" borderId="16" xfId="107" applyNumberFormat="1" applyFont="1" applyFill="1" applyBorder="1" applyAlignment="1">
      <alignment horizontal="center" vertical="center" wrapText="1"/>
      <protection/>
    </xf>
    <xf numFmtId="2" fontId="63" fillId="0" borderId="16" xfId="107" applyNumberFormat="1" applyFont="1" applyFill="1" applyBorder="1" applyAlignment="1" quotePrefix="1">
      <alignment horizontal="center" vertical="center" wrapText="1"/>
      <protection/>
    </xf>
    <xf numFmtId="0" fontId="6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6" xfId="107" applyFont="1" applyFill="1" applyBorder="1" applyAlignment="1" quotePrefix="1">
      <alignment horizontal="center" vertical="center" wrapText="1"/>
      <protection/>
    </xf>
    <xf numFmtId="2" fontId="26" fillId="0" borderId="16" xfId="107" applyNumberFormat="1" applyFont="1" applyFill="1" applyBorder="1" applyAlignment="1" quotePrefix="1">
      <alignment horizontal="center" vertical="center" wrapText="1"/>
      <protection/>
    </xf>
    <xf numFmtId="184" fontId="26" fillId="0" borderId="16" xfId="96" applyNumberFormat="1" applyFont="1" applyBorder="1" applyAlignment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20" xfId="0" applyFont="1" applyFill="1" applyBorder="1" applyAlignment="1" quotePrefix="1">
      <alignment horizontal="center" vertical="center" wrapText="1"/>
    </xf>
    <xf numFmtId="2" fontId="26" fillId="0" borderId="20" xfId="0" applyNumberFormat="1" applyFont="1" applyFill="1" applyBorder="1" applyAlignment="1" quotePrefix="1">
      <alignment horizontal="center" vertical="center" wrapText="1"/>
    </xf>
    <xf numFmtId="2" fontId="63" fillId="0" borderId="20" xfId="0" applyNumberFormat="1" applyFont="1" applyFill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center" vertical="center" wrapText="1"/>
      <protection/>
    </xf>
    <xf numFmtId="2" fontId="26" fillId="0" borderId="20" xfId="113" applyNumberFormat="1" applyFont="1" applyFill="1" applyBorder="1" applyAlignment="1" quotePrefix="1">
      <alignment horizontal="center" vertical="center" wrapText="1"/>
      <protection/>
    </xf>
    <xf numFmtId="0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63" fillId="0" borderId="16" xfId="110" applyFont="1" applyFill="1" applyBorder="1" applyAlignment="1" quotePrefix="1">
      <alignment horizontal="center" vertical="center" wrapText="1"/>
      <protection/>
    </xf>
    <xf numFmtId="2" fontId="26" fillId="0" borderId="16" xfId="0" applyNumberFormat="1" applyFont="1" applyFill="1" applyBorder="1" applyAlignment="1">
      <alignment vertical="center" wrapText="1"/>
    </xf>
    <xf numFmtId="0" fontId="63" fillId="0" borderId="16" xfId="0" applyFont="1" applyFill="1" applyBorder="1" applyAlignment="1" quotePrefix="1">
      <alignment horizontal="justify" vertical="center" wrapText="1"/>
    </xf>
    <xf numFmtId="184" fontId="63" fillId="0" borderId="16" xfId="96" applyNumberFormat="1" applyFont="1" applyBorder="1" applyAlignment="1">
      <alignment horizontal="center" vertical="center"/>
      <protection/>
    </xf>
    <xf numFmtId="184" fontId="46" fillId="0" borderId="16" xfId="96" applyNumberFormat="1" applyFont="1" applyBorder="1" applyAlignment="1">
      <alignment vertical="center"/>
      <protection/>
    </xf>
    <xf numFmtId="3" fontId="63" fillId="0" borderId="16" xfId="96" applyNumberFormat="1" applyFont="1" applyBorder="1" applyAlignment="1">
      <alignment horizontal="center" vertical="center"/>
      <protection/>
    </xf>
    <xf numFmtId="49" fontId="63" fillId="0" borderId="20" xfId="0" applyNumberFormat="1" applyFont="1" applyFill="1" applyBorder="1" applyAlignment="1" quotePrefix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justify" vertical="center" wrapText="1"/>
    </xf>
    <xf numFmtId="184" fontId="26" fillId="0" borderId="16" xfId="0" applyNumberFormat="1" applyFont="1" applyBorder="1" applyAlignment="1">
      <alignment vertical="justify"/>
    </xf>
    <xf numFmtId="49" fontId="26" fillId="0" borderId="20" xfId="0" applyNumberFormat="1" applyFont="1" applyFill="1" applyBorder="1" applyAlignment="1" quotePrefix="1">
      <alignment horizontal="center" vertical="center" wrapText="1"/>
    </xf>
    <xf numFmtId="3" fontId="81" fillId="0" borderId="20" xfId="96" applyNumberFormat="1" applyFont="1" applyBorder="1" applyAlignment="1">
      <alignment horizontal="center" vertical="center"/>
      <protection/>
    </xf>
    <xf numFmtId="184" fontId="26" fillId="0" borderId="20" xfId="96" applyNumberFormat="1" applyFont="1" applyBorder="1" applyAlignment="1">
      <alignment horizontal="center" vertical="center" wrapText="1"/>
      <protection/>
    </xf>
    <xf numFmtId="3" fontId="26" fillId="0" borderId="20" xfId="96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49" fontId="26" fillId="0" borderId="20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6" xfId="107" applyNumberFormat="1" applyFont="1" applyFill="1" applyBorder="1" applyAlignment="1" quotePrefix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6" xfId="96" applyNumberFormat="1" applyFont="1" applyFill="1" applyBorder="1" applyAlignment="1">
      <alignment horizontal="center" vertical="center"/>
      <protection/>
    </xf>
    <xf numFmtId="3" fontId="26" fillId="0" borderId="16" xfId="108" applyNumberFormat="1" applyFont="1" applyFill="1" applyBorder="1" applyAlignment="1">
      <alignment horizontal="center" vertical="center" wrapText="1"/>
      <protection/>
    </xf>
    <xf numFmtId="0" fontId="63" fillId="0" borderId="20" xfId="0" applyFont="1" applyFill="1" applyBorder="1" applyAlignment="1" quotePrefix="1">
      <alignment horizontal="center" vertical="center" wrapText="1"/>
    </xf>
    <xf numFmtId="3" fontId="63" fillId="0" borderId="16" xfId="108" applyNumberFormat="1" applyFont="1" applyBorder="1" applyAlignment="1">
      <alignment horizontal="center" vertical="center" wrapText="1"/>
      <protection/>
    </xf>
    <xf numFmtId="0" fontId="63" fillId="0" borderId="16" xfId="109" applyFont="1" applyBorder="1" applyAlignment="1">
      <alignment horizontal="center" vertical="center" wrapText="1"/>
      <protection/>
    </xf>
    <xf numFmtId="3" fontId="26" fillId="0" borderId="16" xfId="0" applyNumberFormat="1" applyFont="1" applyFill="1" applyBorder="1" applyAlignment="1" applyProtection="1">
      <alignment horizontal="center" vertical="center"/>
      <protection/>
    </xf>
    <xf numFmtId="3" fontId="79" fillId="0" borderId="16" xfId="108" applyNumberFormat="1" applyFont="1" applyBorder="1" applyAlignment="1">
      <alignment horizontal="center" vertical="center" wrapText="1"/>
      <protection/>
    </xf>
    <xf numFmtId="3" fontId="63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3" fontId="33" fillId="0" borderId="4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9" fillId="0" borderId="27" xfId="112" applyFont="1" applyBorder="1">
      <alignment/>
      <protection/>
    </xf>
    <xf numFmtId="0" fontId="39" fillId="0" borderId="39" xfId="112" applyFont="1" applyBorder="1">
      <alignment/>
      <protection/>
    </xf>
    <xf numFmtId="0" fontId="1" fillId="0" borderId="16" xfId="0" applyFont="1" applyBorder="1" applyAlignment="1">
      <alignment wrapText="1"/>
    </xf>
    <xf numFmtId="1" fontId="39" fillId="0" borderId="34" xfId="0" applyNumberFormat="1" applyFont="1" applyBorder="1" applyAlignment="1">
      <alignment/>
    </xf>
    <xf numFmtId="1" fontId="42" fillId="0" borderId="34" xfId="0" applyNumberFormat="1" applyFont="1" applyBorder="1" applyAlignment="1">
      <alignment/>
    </xf>
    <xf numFmtId="0" fontId="39" fillId="0" borderId="19" xfId="112" applyFont="1" applyBorder="1">
      <alignment/>
      <protection/>
    </xf>
    <xf numFmtId="0" fontId="18" fillId="0" borderId="16" xfId="0" applyFont="1" applyBorder="1" applyAlignment="1">
      <alignment/>
    </xf>
    <xf numFmtId="0" fontId="34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0" xfId="0" applyFont="1" applyBorder="1" applyAlignment="1">
      <alignment/>
    </xf>
    <xf numFmtId="3" fontId="63" fillId="0" borderId="16" xfId="96" applyNumberFormat="1" applyFont="1" applyFill="1" applyBorder="1" applyAlignment="1">
      <alignment horizontal="center" vertical="center"/>
      <protection/>
    </xf>
    <xf numFmtId="3" fontId="63" fillId="0" borderId="19" xfId="96" applyNumberFormat="1" applyFont="1" applyBorder="1" applyAlignment="1">
      <alignment horizontal="center" vertical="center"/>
      <protection/>
    </xf>
    <xf numFmtId="3" fontId="26" fillId="0" borderId="19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19" xfId="109" applyFont="1" applyBorder="1" applyAlignment="1">
      <alignment horizontal="center" vertical="center" wrapText="1"/>
      <protection/>
    </xf>
    <xf numFmtId="2" fontId="85" fillId="56" borderId="16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 horizontal="left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5" fillId="55" borderId="0" xfId="0" applyFont="1" applyFill="1" applyAlignment="1">
      <alignment/>
    </xf>
    <xf numFmtId="0" fontId="37" fillId="0" borderId="0" xfId="0" applyFont="1" applyAlignment="1">
      <alignment/>
    </xf>
    <xf numFmtId="0" fontId="81" fillId="0" borderId="0" xfId="0" applyNumberFormat="1" applyFont="1" applyFill="1" applyBorder="1" applyAlignment="1" applyProtection="1">
      <alignment/>
      <protection/>
    </xf>
    <xf numFmtId="3" fontId="26" fillId="0" borderId="19" xfId="108" applyNumberFormat="1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>
      <alignment vertical="center"/>
    </xf>
    <xf numFmtId="2" fontId="24" fillId="56" borderId="16" xfId="0" applyNumberFormat="1" applyFont="1" applyFill="1" applyBorder="1" applyAlignment="1">
      <alignment vertical="center"/>
    </xf>
    <xf numFmtId="2" fontId="24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2" fontId="0" fillId="56" borderId="16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24" fillId="56" borderId="16" xfId="0" applyFont="1" applyFill="1" applyBorder="1" applyAlignment="1">
      <alignment vertical="center"/>
    </xf>
    <xf numFmtId="2" fontId="85" fillId="0" borderId="16" xfId="0" applyNumberFormat="1" applyFont="1" applyBorder="1" applyAlignment="1" quotePrefix="1">
      <alignment vertical="center" wrapText="1"/>
    </xf>
    <xf numFmtId="2" fontId="86" fillId="0" borderId="16" xfId="0" applyNumberFormat="1" applyFont="1" applyBorder="1" applyAlignment="1">
      <alignment vertical="center" wrapText="1"/>
    </xf>
    <xf numFmtId="2" fontId="86" fillId="56" borderId="16" xfId="0" applyNumberFormat="1" applyFont="1" applyFill="1" applyBorder="1" applyAlignment="1">
      <alignment vertical="center" wrapText="1"/>
    </xf>
    <xf numFmtId="2" fontId="2" fillId="0" borderId="16" xfId="113" applyNumberFormat="1" applyFont="1" applyBorder="1" applyAlignment="1" quotePrefix="1">
      <alignment vertical="center" wrapText="1"/>
      <protection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6" borderId="16" xfId="0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20" xfId="113" applyFont="1" applyBorder="1" applyAlignment="1">
      <alignment horizontal="center" vertical="center" wrapText="1"/>
      <protection/>
    </xf>
    <xf numFmtId="0" fontId="76" fillId="0" borderId="19" xfId="113" applyFont="1" applyBorder="1" applyAlignment="1">
      <alignment horizontal="center" vertical="center" wrapText="1"/>
      <protection/>
    </xf>
    <xf numFmtId="0" fontId="76" fillId="0" borderId="27" xfId="113" applyFont="1" applyBorder="1" applyAlignment="1">
      <alignment horizontal="center" vertical="center" wrapText="1"/>
      <protection/>
    </xf>
    <xf numFmtId="0" fontId="65" fillId="0" borderId="28" xfId="0" applyFont="1" applyBorder="1" applyAlignment="1">
      <alignment horizontal="center" wrapText="1"/>
    </xf>
    <xf numFmtId="0" fontId="65" fillId="0" borderId="34" xfId="0" applyFont="1" applyBorder="1" applyAlignment="1">
      <alignment horizontal="center" wrapText="1"/>
    </xf>
    <xf numFmtId="0" fontId="67" fillId="0" borderId="35" xfId="106" applyFont="1" applyBorder="1" applyAlignment="1">
      <alignment horizontal="center" wrapText="1"/>
      <protection/>
    </xf>
    <xf numFmtId="0" fontId="67" fillId="0" borderId="16" xfId="106" applyFont="1" applyBorder="1" applyAlignment="1">
      <alignment horizontal="center" wrapText="1"/>
      <protection/>
    </xf>
    <xf numFmtId="1" fontId="40" fillId="0" borderId="28" xfId="0" applyNumberFormat="1" applyFont="1" applyBorder="1" applyAlignment="1">
      <alignment horizontal="right" wrapText="1"/>
    </xf>
    <xf numFmtId="1" fontId="40" fillId="0" borderId="34" xfId="0" applyNumberFormat="1" applyFont="1" applyBorder="1" applyAlignment="1">
      <alignment horizontal="right" wrapText="1"/>
    </xf>
    <xf numFmtId="0" fontId="66" fillId="0" borderId="28" xfId="0" applyFont="1" applyBorder="1" applyAlignment="1">
      <alignment horizontal="center" wrapText="1"/>
    </xf>
    <xf numFmtId="0" fontId="66" fillId="0" borderId="34" xfId="0" applyFont="1" applyBorder="1" applyAlignment="1">
      <alignment horizont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55" borderId="28" xfId="0" applyFont="1" applyFill="1" applyBorder="1" applyAlignment="1">
      <alignment horizontal="center" vertical="center" wrapText="1"/>
    </xf>
    <xf numFmtId="0" fontId="64" fillId="55" borderId="3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55" borderId="47" xfId="0" applyFont="1" applyFill="1" applyBorder="1" applyAlignment="1" applyProtection="1">
      <alignment horizontal="center" vertical="center" wrapText="1"/>
      <protection locked="0"/>
    </xf>
    <xf numFmtId="0" fontId="61" fillId="55" borderId="48" xfId="0" applyFont="1" applyFill="1" applyBorder="1" applyAlignment="1" applyProtection="1">
      <alignment horizontal="center" vertical="center" wrapText="1"/>
      <protection locked="0"/>
    </xf>
    <xf numFmtId="0" fontId="61" fillId="55" borderId="49" xfId="0" applyFont="1" applyFill="1" applyBorder="1" applyAlignment="1" applyProtection="1">
      <alignment horizontal="center" vertical="center" wrapText="1"/>
      <protection locked="0"/>
    </xf>
    <xf numFmtId="0" fontId="61" fillId="55" borderId="50" xfId="0" applyFont="1" applyFill="1" applyBorder="1" applyAlignment="1" applyProtection="1">
      <alignment horizontal="center" vertical="center" wrapText="1"/>
      <protection locked="0"/>
    </xf>
    <xf numFmtId="0" fontId="61" fillId="55" borderId="0" xfId="0" applyFont="1" applyFill="1" applyBorder="1" applyAlignment="1" applyProtection="1">
      <alignment horizontal="center" vertical="center" wrapText="1"/>
      <protection locked="0"/>
    </xf>
    <xf numFmtId="0" fontId="61" fillId="55" borderId="32" xfId="0" applyFont="1" applyFill="1" applyBorder="1" applyAlignment="1" applyProtection="1">
      <alignment horizontal="center" vertical="center" wrapText="1"/>
      <protection locked="0"/>
    </xf>
    <xf numFmtId="0" fontId="61" fillId="55" borderId="36" xfId="0" applyFont="1" applyFill="1" applyBorder="1" applyAlignment="1" applyProtection="1">
      <alignment horizontal="center" vertical="center" wrapText="1"/>
      <protection locked="0"/>
    </xf>
    <xf numFmtId="0" fontId="61" fillId="55" borderId="31" xfId="0" applyFont="1" applyFill="1" applyBorder="1" applyAlignment="1" applyProtection="1">
      <alignment horizontal="center" vertical="center" wrapText="1"/>
      <protection locked="0"/>
    </xf>
    <xf numFmtId="0" fontId="61" fillId="55" borderId="39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4" fillId="55" borderId="47" xfId="0" applyFont="1" applyFill="1" applyBorder="1" applyAlignment="1">
      <alignment horizontal="center" vertical="center" wrapText="1"/>
    </xf>
    <xf numFmtId="0" fontId="64" fillId="55" borderId="48" xfId="0" applyFont="1" applyFill="1" applyBorder="1" applyAlignment="1">
      <alignment horizontal="center" vertical="center" wrapText="1"/>
    </xf>
    <xf numFmtId="0" fontId="64" fillId="55" borderId="49" xfId="0" applyFont="1" applyFill="1" applyBorder="1" applyAlignment="1">
      <alignment horizontal="center" vertical="center" wrapText="1"/>
    </xf>
    <xf numFmtId="0" fontId="64" fillId="55" borderId="36" xfId="0" applyFont="1" applyFill="1" applyBorder="1" applyAlignment="1">
      <alignment horizontal="center" vertical="center" wrapText="1"/>
    </xf>
    <xf numFmtId="0" fontId="64" fillId="55" borderId="31" xfId="0" applyFont="1" applyFill="1" applyBorder="1" applyAlignment="1">
      <alignment horizontal="center" vertical="center" wrapText="1"/>
    </xf>
    <xf numFmtId="0" fontId="64" fillId="55" borderId="39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4" fillId="55" borderId="3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40" fillId="0" borderId="34" xfId="0" applyFont="1" applyBorder="1" applyAlignment="1">
      <alignment horizontal="right" wrapText="1"/>
    </xf>
    <xf numFmtId="0" fontId="67" fillId="0" borderId="28" xfId="106" applyFont="1" applyBorder="1" applyAlignment="1">
      <alignment horizontal="center" wrapText="1"/>
      <protection/>
    </xf>
    <xf numFmtId="0" fontId="67" fillId="0" borderId="34" xfId="106" applyFont="1" applyBorder="1" applyAlignment="1">
      <alignment horizontal="center" wrapText="1"/>
      <protection/>
    </xf>
    <xf numFmtId="0" fontId="68" fillId="0" borderId="16" xfId="106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25" fillId="0" borderId="5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5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65" fillId="0" borderId="48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3" fontId="26" fillId="0" borderId="20" xfId="96" applyNumberFormat="1" applyFont="1" applyFill="1" applyBorder="1" applyAlignment="1">
      <alignment horizontal="center" vertical="center"/>
      <protection/>
    </xf>
    <xf numFmtId="3" fontId="26" fillId="0" borderId="27" xfId="96" applyNumberFormat="1" applyFont="1" applyFill="1" applyBorder="1" applyAlignment="1">
      <alignment horizontal="center" vertical="center"/>
      <protection/>
    </xf>
    <xf numFmtId="0" fontId="26" fillId="0" borderId="20" xfId="109" applyFont="1" applyBorder="1" applyAlignment="1">
      <alignment horizontal="center" vertical="center" wrapText="1"/>
      <protection/>
    </xf>
    <xf numFmtId="0" fontId="26" fillId="0" borderId="27" xfId="109" applyFont="1" applyBorder="1" applyAlignment="1">
      <alignment horizontal="center" vertical="center" wrapText="1"/>
      <protection/>
    </xf>
    <xf numFmtId="3" fontId="79" fillId="0" borderId="20" xfId="108" applyNumberFormat="1" applyFont="1" applyBorder="1" applyAlignment="1">
      <alignment horizontal="center" vertical="center" wrapText="1"/>
      <protection/>
    </xf>
    <xf numFmtId="3" fontId="79" fillId="0" borderId="27" xfId="108" applyNumberFormat="1" applyFont="1" applyBorder="1" applyAlignment="1">
      <alignment horizontal="center" vertical="center" wrapText="1"/>
      <protection/>
    </xf>
    <xf numFmtId="3" fontId="63" fillId="0" borderId="20" xfId="96" applyNumberFormat="1" applyFont="1" applyBorder="1" applyAlignment="1">
      <alignment horizontal="center" vertical="center"/>
      <protection/>
    </xf>
    <xf numFmtId="3" fontId="63" fillId="0" borderId="27" xfId="96" applyNumberFormat="1" applyFont="1" applyBorder="1" applyAlignment="1">
      <alignment horizontal="center" vertical="center"/>
      <protection/>
    </xf>
    <xf numFmtId="3" fontId="26" fillId="0" borderId="20" xfId="96" applyNumberFormat="1" applyFont="1" applyBorder="1" applyAlignment="1">
      <alignment horizontal="center" vertical="center"/>
      <protection/>
    </xf>
    <xf numFmtId="3" fontId="26" fillId="0" borderId="27" xfId="96" applyNumberFormat="1" applyFont="1" applyBorder="1" applyAlignment="1">
      <alignment horizontal="center" vertical="center"/>
      <protection/>
    </xf>
    <xf numFmtId="0" fontId="26" fillId="0" borderId="20" xfId="109" applyFont="1" applyFill="1" applyBorder="1" applyAlignment="1">
      <alignment horizontal="center" vertical="center" wrapText="1"/>
      <protection/>
    </xf>
    <xf numFmtId="0" fontId="26" fillId="0" borderId="27" xfId="109" applyFont="1" applyFill="1" applyBorder="1" applyAlignment="1">
      <alignment horizontal="center" vertical="center" wrapText="1"/>
      <protection/>
    </xf>
    <xf numFmtId="3" fontId="26" fillId="0" borderId="20" xfId="108" applyNumberFormat="1" applyFont="1" applyFill="1" applyBorder="1" applyAlignment="1">
      <alignment horizontal="center" vertical="center" wrapText="1"/>
      <protection/>
    </xf>
    <xf numFmtId="3" fontId="26" fillId="0" borderId="27" xfId="108" applyNumberFormat="1" applyFont="1" applyFill="1" applyBorder="1" applyAlignment="1">
      <alignment horizontal="center" vertical="center" wrapText="1"/>
      <protection/>
    </xf>
    <xf numFmtId="3" fontId="63" fillId="0" borderId="20" xfId="96" applyNumberFormat="1" applyFont="1" applyFill="1" applyBorder="1" applyAlignment="1">
      <alignment horizontal="center" vertical="center"/>
      <protection/>
    </xf>
    <xf numFmtId="3" fontId="63" fillId="0" borderId="27" xfId="96" applyNumberFormat="1" applyFont="1" applyFill="1" applyBorder="1" applyAlignment="1">
      <alignment horizontal="center" vertical="center"/>
      <protection/>
    </xf>
    <xf numFmtId="3" fontId="72" fillId="0" borderId="20" xfId="109" applyNumberFormat="1" applyFont="1" applyFill="1" applyBorder="1" applyAlignment="1">
      <alignment horizontal="center" vertical="center" wrapText="1"/>
      <protection/>
    </xf>
    <xf numFmtId="3" fontId="72" fillId="0" borderId="19" xfId="109" applyNumberFormat="1" applyFont="1" applyFill="1" applyBorder="1" applyAlignment="1">
      <alignment horizontal="center" vertical="center" wrapText="1"/>
      <protection/>
    </xf>
    <xf numFmtId="3" fontId="72" fillId="0" borderId="27" xfId="109" applyNumberFormat="1" applyFont="1" applyFill="1" applyBorder="1" applyAlignment="1">
      <alignment horizontal="center" vertical="center" wrapText="1"/>
      <protection/>
    </xf>
    <xf numFmtId="0" fontId="61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81" fillId="0" borderId="20" xfId="109" applyFont="1" applyBorder="1" applyAlignment="1">
      <alignment horizontal="center" vertical="center" wrapText="1"/>
      <protection/>
    </xf>
    <xf numFmtId="0" fontId="81" fillId="0" borderId="19" xfId="109" applyFont="1" applyBorder="1" applyAlignment="1">
      <alignment horizontal="center" vertical="center" wrapText="1"/>
      <protection/>
    </xf>
    <xf numFmtId="0" fontId="72" fillId="0" borderId="20" xfId="109" applyFont="1" applyFill="1" applyBorder="1" applyAlignment="1">
      <alignment horizontal="center" vertical="center" wrapText="1"/>
      <protection/>
    </xf>
    <xf numFmtId="0" fontId="72" fillId="0" borderId="27" xfId="109" applyFont="1" applyFill="1" applyBorder="1" applyAlignment="1">
      <alignment horizontal="center" vertical="center" wrapText="1"/>
      <protection/>
    </xf>
    <xf numFmtId="184" fontId="26" fillId="0" borderId="20" xfId="96" applyNumberFormat="1" applyFont="1" applyBorder="1" applyAlignment="1">
      <alignment horizontal="center" vertical="center" wrapText="1"/>
      <protection/>
    </xf>
    <xf numFmtId="184" fontId="26" fillId="0" borderId="19" xfId="96" applyNumberFormat="1" applyFont="1" applyBorder="1" applyAlignment="1">
      <alignment horizontal="center" vertical="center" wrapText="1"/>
      <protection/>
    </xf>
    <xf numFmtId="3" fontId="26" fillId="0" borderId="20" xfId="0" applyNumberFormat="1" applyFont="1" applyFill="1" applyBorder="1" applyAlignment="1" applyProtection="1">
      <alignment horizontal="center" vertical="center"/>
      <protection/>
    </xf>
    <xf numFmtId="3" fontId="26" fillId="0" borderId="27" xfId="0" applyNumberFormat="1" applyFont="1" applyFill="1" applyBorder="1" applyAlignment="1" applyProtection="1">
      <alignment horizontal="center" vertical="center"/>
      <protection/>
    </xf>
    <xf numFmtId="49" fontId="26" fillId="0" borderId="20" xfId="113" applyNumberFormat="1" applyFont="1" applyFill="1" applyBorder="1" applyAlignment="1" quotePrefix="1">
      <alignment horizontal="center" vertical="center" wrapText="1"/>
      <protection/>
    </xf>
    <xf numFmtId="49" fontId="26" fillId="0" borderId="27" xfId="113" applyNumberFormat="1" applyFont="1" applyFill="1" applyBorder="1" applyAlignment="1" quotePrefix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20" xfId="108" applyNumberFormat="1" applyFont="1" applyBorder="1" applyAlignment="1" quotePrefix="1">
      <alignment horizontal="center" vertical="center" wrapText="1"/>
      <protection/>
    </xf>
    <xf numFmtId="49" fontId="26" fillId="0" borderId="27" xfId="108" applyNumberFormat="1" applyFont="1" applyBorder="1" applyAlignment="1" quotePrefix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2" fontId="26" fillId="0" borderId="20" xfId="113" applyNumberFormat="1" applyFont="1" applyFill="1" applyBorder="1" applyAlignment="1">
      <alignment horizontal="center" vertical="center" wrapText="1"/>
      <protection/>
    </xf>
    <xf numFmtId="2" fontId="26" fillId="0" borderId="27" xfId="113" applyNumberFormat="1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6" xfId="109"/>
    <cellStyle name="Обычный_Додаток3" xfId="110"/>
    <cellStyle name="Обычный_Додаток8" xfId="111"/>
    <cellStyle name="Обычный_Книга1" xfId="112"/>
    <cellStyle name="Обычный_Книга3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C31" t="str">
            <v>1040</v>
          </cell>
        </row>
        <row r="34">
          <cell r="D34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38">
          <cell r="B38" t="str">
            <v>7363</v>
          </cell>
          <cell r="C38" t="str">
            <v>0490</v>
          </cell>
        </row>
        <row r="67">
          <cell r="B67" t="str">
            <v>3041</v>
          </cell>
          <cell r="C67" t="str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zoomScalePageLayoutView="0" workbookViewId="0" topLeftCell="A1">
      <selection activeCell="D2" sqref="D2:G2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" style="0" customWidth="1"/>
    <col min="7" max="7" width="9.33203125" style="0" hidden="1" customWidth="1"/>
  </cols>
  <sheetData>
    <row r="1" spans="1:4" ht="12.75">
      <c r="A1" t="s">
        <v>167</v>
      </c>
      <c r="D1" t="s">
        <v>483</v>
      </c>
    </row>
    <row r="2" spans="4:7" ht="59.25" customHeight="1">
      <c r="D2" s="360" t="s">
        <v>0</v>
      </c>
      <c r="E2" s="360"/>
      <c r="F2" s="360"/>
      <c r="G2" s="360"/>
    </row>
    <row r="5" spans="1:6" ht="12.75">
      <c r="A5" s="361" t="s">
        <v>543</v>
      </c>
      <c r="B5" s="362"/>
      <c r="C5" s="362"/>
      <c r="D5" s="362"/>
      <c r="E5" s="362"/>
      <c r="F5" s="362"/>
    </row>
    <row r="6" ht="12.75">
      <c r="F6" s="183" t="s">
        <v>168</v>
      </c>
    </row>
    <row r="7" spans="1:6" ht="12.75">
      <c r="A7" s="363" t="s">
        <v>484</v>
      </c>
      <c r="B7" s="363" t="s">
        <v>485</v>
      </c>
      <c r="C7" s="364" t="s">
        <v>169</v>
      </c>
      <c r="D7" s="363" t="s">
        <v>65</v>
      </c>
      <c r="E7" s="363" t="s">
        <v>66</v>
      </c>
      <c r="F7" s="363"/>
    </row>
    <row r="8" spans="1:6" ht="12.75">
      <c r="A8" s="363"/>
      <c r="B8" s="363"/>
      <c r="C8" s="363"/>
      <c r="D8" s="363"/>
      <c r="E8" s="363" t="s">
        <v>169</v>
      </c>
      <c r="F8" s="363" t="s">
        <v>486</v>
      </c>
    </row>
    <row r="9" spans="1:6" ht="12.75">
      <c r="A9" s="363"/>
      <c r="B9" s="363"/>
      <c r="C9" s="363"/>
      <c r="D9" s="363"/>
      <c r="E9" s="363"/>
      <c r="F9" s="363"/>
    </row>
    <row r="10" spans="1:6" ht="12.75">
      <c r="A10" s="184">
        <v>1</v>
      </c>
      <c r="B10" s="184">
        <v>2</v>
      </c>
      <c r="C10" s="185">
        <v>3</v>
      </c>
      <c r="D10" s="184">
        <v>4</v>
      </c>
      <c r="E10" s="184">
        <v>5</v>
      </c>
      <c r="F10" s="184">
        <v>6</v>
      </c>
    </row>
    <row r="11" spans="1:6" ht="12.75">
      <c r="A11" s="348">
        <v>10000000</v>
      </c>
      <c r="B11" s="186" t="s">
        <v>487</v>
      </c>
      <c r="C11" s="349">
        <f aca="true" t="shared" si="0" ref="C11:C64">D11+E11</f>
        <v>56482000</v>
      </c>
      <c r="D11" s="350">
        <v>56482000</v>
      </c>
      <c r="E11" s="350"/>
      <c r="F11" s="350"/>
    </row>
    <row r="12" spans="1:6" ht="38.25">
      <c r="A12" s="348">
        <v>11000000</v>
      </c>
      <c r="B12" s="186" t="s">
        <v>488</v>
      </c>
      <c r="C12" s="349">
        <f t="shared" si="0"/>
        <v>54702400</v>
      </c>
      <c r="D12" s="350">
        <v>54702400</v>
      </c>
      <c r="E12" s="350"/>
      <c r="F12" s="350"/>
    </row>
    <row r="13" spans="1:6" ht="25.5">
      <c r="A13" s="348">
        <v>11010000</v>
      </c>
      <c r="B13" s="186" t="s">
        <v>489</v>
      </c>
      <c r="C13" s="349">
        <f t="shared" si="0"/>
        <v>54702400</v>
      </c>
      <c r="D13" s="350">
        <v>54702400</v>
      </c>
      <c r="E13" s="350"/>
      <c r="F13" s="350"/>
    </row>
    <row r="14" spans="1:6" ht="38.25">
      <c r="A14" s="351">
        <v>11010100</v>
      </c>
      <c r="B14" s="352" t="s">
        <v>490</v>
      </c>
      <c r="C14" s="353">
        <f t="shared" si="0"/>
        <v>40142400</v>
      </c>
      <c r="D14" s="354">
        <v>40142400</v>
      </c>
      <c r="E14" s="354"/>
      <c r="F14" s="354"/>
    </row>
    <row r="15" spans="1:6" ht="63.75">
      <c r="A15" s="351">
        <v>11010200</v>
      </c>
      <c r="B15" s="352" t="s">
        <v>491</v>
      </c>
      <c r="C15" s="353">
        <f t="shared" si="0"/>
        <v>290000</v>
      </c>
      <c r="D15" s="354">
        <v>290000</v>
      </c>
      <c r="E15" s="354"/>
      <c r="F15" s="354"/>
    </row>
    <row r="16" spans="1:6" ht="38.25">
      <c r="A16" s="351">
        <v>11010400</v>
      </c>
      <c r="B16" s="352" t="s">
        <v>492</v>
      </c>
      <c r="C16" s="353">
        <f t="shared" si="0"/>
        <v>13820000</v>
      </c>
      <c r="D16" s="354">
        <v>13820000</v>
      </c>
      <c r="E16" s="354"/>
      <c r="F16" s="354"/>
    </row>
    <row r="17" spans="1:6" ht="38.25">
      <c r="A17" s="351">
        <v>11010500</v>
      </c>
      <c r="B17" s="352" t="s">
        <v>493</v>
      </c>
      <c r="C17" s="353">
        <f t="shared" si="0"/>
        <v>450000</v>
      </c>
      <c r="D17" s="354">
        <v>450000</v>
      </c>
      <c r="E17" s="354"/>
      <c r="F17" s="354"/>
    </row>
    <row r="18" spans="1:6" ht="25.5">
      <c r="A18" s="348">
        <v>13000000</v>
      </c>
      <c r="B18" s="186" t="s">
        <v>494</v>
      </c>
      <c r="C18" s="349">
        <f t="shared" si="0"/>
        <v>1779600</v>
      </c>
      <c r="D18" s="350">
        <v>1779600</v>
      </c>
      <c r="E18" s="350"/>
      <c r="F18" s="350"/>
    </row>
    <row r="19" spans="1:6" ht="12.75">
      <c r="A19" s="348">
        <v>13030000</v>
      </c>
      <c r="B19" s="186" t="s">
        <v>495</v>
      </c>
      <c r="C19" s="349">
        <f t="shared" si="0"/>
        <v>1779600</v>
      </c>
      <c r="D19" s="350">
        <v>1779600</v>
      </c>
      <c r="E19" s="350"/>
      <c r="F19" s="350"/>
    </row>
    <row r="20" spans="1:6" ht="25.5">
      <c r="A20" s="351">
        <v>13030700</v>
      </c>
      <c r="B20" s="352" t="s">
        <v>496</v>
      </c>
      <c r="C20" s="353">
        <f t="shared" si="0"/>
        <v>1402400</v>
      </c>
      <c r="D20" s="354">
        <v>1402400</v>
      </c>
      <c r="E20" s="354"/>
      <c r="F20" s="354"/>
    </row>
    <row r="21" spans="1:6" ht="25.5">
      <c r="A21" s="351">
        <v>13030800</v>
      </c>
      <c r="B21" s="352" t="s">
        <v>497</v>
      </c>
      <c r="C21" s="353">
        <f t="shared" si="0"/>
        <v>255500</v>
      </c>
      <c r="D21" s="354">
        <v>255500</v>
      </c>
      <c r="E21" s="354"/>
      <c r="F21" s="354"/>
    </row>
    <row r="22" spans="1:6" ht="25.5">
      <c r="A22" s="351">
        <v>13030900</v>
      </c>
      <c r="B22" s="352" t="s">
        <v>498</v>
      </c>
      <c r="C22" s="353">
        <f t="shared" si="0"/>
        <v>121700</v>
      </c>
      <c r="D22" s="354">
        <v>121700</v>
      </c>
      <c r="E22" s="354"/>
      <c r="F22" s="354"/>
    </row>
    <row r="23" spans="1:6" ht="12.75">
      <c r="A23" s="348">
        <v>20000000</v>
      </c>
      <c r="B23" s="186" t="s">
        <v>499</v>
      </c>
      <c r="C23" s="349">
        <f t="shared" si="0"/>
        <v>2472300</v>
      </c>
      <c r="D23" s="350">
        <v>418000</v>
      </c>
      <c r="E23" s="350">
        <v>2054300</v>
      </c>
      <c r="F23" s="350"/>
    </row>
    <row r="24" spans="1:6" ht="38.25">
      <c r="A24" s="348">
        <v>22000000</v>
      </c>
      <c r="B24" s="186" t="s">
        <v>500</v>
      </c>
      <c r="C24" s="349">
        <f t="shared" si="0"/>
        <v>398000</v>
      </c>
      <c r="D24" s="350">
        <v>398000</v>
      </c>
      <c r="E24" s="350"/>
      <c r="F24" s="350"/>
    </row>
    <row r="25" spans="1:6" ht="25.5">
      <c r="A25" s="348">
        <v>22010000</v>
      </c>
      <c r="B25" s="186" t="s">
        <v>501</v>
      </c>
      <c r="C25" s="349">
        <f t="shared" si="0"/>
        <v>385000</v>
      </c>
      <c r="D25" s="350">
        <v>385000</v>
      </c>
      <c r="E25" s="350"/>
      <c r="F25" s="350"/>
    </row>
    <row r="26" spans="1:6" ht="38.25">
      <c r="A26" s="351">
        <v>22010300</v>
      </c>
      <c r="B26" s="352" t="s">
        <v>502</v>
      </c>
      <c r="C26" s="353">
        <f t="shared" si="0"/>
        <v>95000</v>
      </c>
      <c r="D26" s="354">
        <v>95000</v>
      </c>
      <c r="E26" s="354"/>
      <c r="F26" s="354"/>
    </row>
    <row r="27" spans="1:6" ht="25.5">
      <c r="A27" s="351">
        <v>22012600</v>
      </c>
      <c r="B27" s="352" t="s">
        <v>503</v>
      </c>
      <c r="C27" s="353">
        <f t="shared" si="0"/>
        <v>290000</v>
      </c>
      <c r="D27" s="354">
        <v>290000</v>
      </c>
      <c r="E27" s="354"/>
      <c r="F27" s="354"/>
    </row>
    <row r="28" spans="1:6" ht="76.5">
      <c r="A28" s="351">
        <v>22130000</v>
      </c>
      <c r="B28" s="352" t="s">
        <v>504</v>
      </c>
      <c r="C28" s="353">
        <f t="shared" si="0"/>
        <v>13000</v>
      </c>
      <c r="D28" s="354">
        <v>13000</v>
      </c>
      <c r="E28" s="354"/>
      <c r="F28" s="354"/>
    </row>
    <row r="29" spans="1:6" ht="12.75">
      <c r="A29" s="348">
        <v>24000000</v>
      </c>
      <c r="B29" s="186" t="s">
        <v>505</v>
      </c>
      <c r="C29" s="349">
        <f t="shared" si="0"/>
        <v>20000</v>
      </c>
      <c r="D29" s="350">
        <v>20000</v>
      </c>
      <c r="E29" s="350"/>
      <c r="F29" s="350"/>
    </row>
    <row r="30" spans="1:6" ht="12.75">
      <c r="A30" s="348">
        <v>24060000</v>
      </c>
      <c r="B30" s="186" t="s">
        <v>506</v>
      </c>
      <c r="C30" s="349">
        <f t="shared" si="0"/>
        <v>20000</v>
      </c>
      <c r="D30" s="350">
        <v>20000</v>
      </c>
      <c r="E30" s="350"/>
      <c r="F30" s="350"/>
    </row>
    <row r="31" spans="1:6" ht="12.75">
      <c r="A31" s="351">
        <v>24060300</v>
      </c>
      <c r="B31" s="352" t="s">
        <v>506</v>
      </c>
      <c r="C31" s="353">
        <f t="shared" si="0"/>
        <v>20000</v>
      </c>
      <c r="D31" s="354">
        <v>20000</v>
      </c>
      <c r="E31" s="354"/>
      <c r="F31" s="354"/>
    </row>
    <row r="32" spans="1:6" ht="25.5">
      <c r="A32" s="348">
        <v>25000000</v>
      </c>
      <c r="B32" s="186" t="s">
        <v>507</v>
      </c>
      <c r="C32" s="349">
        <f t="shared" si="0"/>
        <v>2054300</v>
      </c>
      <c r="D32" s="350"/>
      <c r="E32" s="350">
        <v>2054300</v>
      </c>
      <c r="F32" s="350"/>
    </row>
    <row r="33" spans="1:6" ht="38.25">
      <c r="A33" s="348">
        <v>25010000</v>
      </c>
      <c r="B33" s="186" t="s">
        <v>508</v>
      </c>
      <c r="C33" s="349">
        <f t="shared" si="0"/>
        <v>2054300</v>
      </c>
      <c r="D33" s="350"/>
      <c r="E33" s="350">
        <v>2054300</v>
      </c>
      <c r="F33" s="350"/>
    </row>
    <row r="34" spans="1:6" ht="25.5">
      <c r="A34" s="351">
        <v>25010100</v>
      </c>
      <c r="B34" s="352" t="s">
        <v>509</v>
      </c>
      <c r="C34" s="353">
        <f t="shared" si="0"/>
        <v>1948500</v>
      </c>
      <c r="D34" s="354"/>
      <c r="E34" s="354">
        <v>1948500</v>
      </c>
      <c r="F34" s="354"/>
    </row>
    <row r="35" spans="1:6" ht="25.5">
      <c r="A35" s="351">
        <v>25010200</v>
      </c>
      <c r="B35" s="352" t="s">
        <v>510</v>
      </c>
      <c r="C35" s="353">
        <f t="shared" si="0"/>
        <v>4500</v>
      </c>
      <c r="D35" s="354"/>
      <c r="E35" s="354">
        <v>4500</v>
      </c>
      <c r="F35" s="354"/>
    </row>
    <row r="36" spans="1:6" ht="12.75">
      <c r="A36" s="351">
        <v>25010300</v>
      </c>
      <c r="B36" s="352" t="s">
        <v>511</v>
      </c>
      <c r="C36" s="353">
        <f t="shared" si="0"/>
        <v>101300</v>
      </c>
      <c r="D36" s="354"/>
      <c r="E36" s="354">
        <v>101300</v>
      </c>
      <c r="F36" s="354"/>
    </row>
    <row r="37" spans="1:6" ht="12.75">
      <c r="A37" s="355" t="s">
        <v>512</v>
      </c>
      <c r="B37" s="192"/>
      <c r="C37" s="349">
        <f t="shared" si="0"/>
        <v>58954300</v>
      </c>
      <c r="D37" s="349">
        <v>56900000</v>
      </c>
      <c r="E37" s="349">
        <v>2054300</v>
      </c>
      <c r="F37" s="349"/>
    </row>
    <row r="38" spans="1:6" ht="12.75">
      <c r="A38" s="348">
        <v>40000000</v>
      </c>
      <c r="B38" s="186" t="s">
        <v>513</v>
      </c>
      <c r="C38" s="349">
        <f t="shared" si="0"/>
        <v>248946900</v>
      </c>
      <c r="D38" s="350">
        <v>248946900</v>
      </c>
      <c r="E38" s="350"/>
      <c r="F38" s="350"/>
    </row>
    <row r="39" spans="1:6" ht="12.75">
      <c r="A39" s="348">
        <v>41000000</v>
      </c>
      <c r="B39" s="186" t="s">
        <v>514</v>
      </c>
      <c r="C39" s="349">
        <f t="shared" si="0"/>
        <v>248946900</v>
      </c>
      <c r="D39" s="350">
        <v>248946900</v>
      </c>
      <c r="E39" s="350"/>
      <c r="F39" s="350"/>
    </row>
    <row r="40" spans="1:6" ht="25.5">
      <c r="A40" s="348">
        <v>41020000</v>
      </c>
      <c r="B40" s="186" t="s">
        <v>515</v>
      </c>
      <c r="C40" s="349">
        <f t="shared" si="0"/>
        <v>1497400</v>
      </c>
      <c r="D40" s="350">
        <v>1497400</v>
      </c>
      <c r="E40" s="350"/>
      <c r="F40" s="350"/>
    </row>
    <row r="41" spans="1:6" ht="12.75">
      <c r="A41" s="351">
        <v>41020100</v>
      </c>
      <c r="B41" s="352" t="s">
        <v>516</v>
      </c>
      <c r="C41" s="353">
        <f t="shared" si="0"/>
        <v>1497400</v>
      </c>
      <c r="D41" s="354">
        <v>1497400</v>
      </c>
      <c r="E41" s="354"/>
      <c r="F41" s="354"/>
    </row>
    <row r="42" spans="1:6" ht="25.5">
      <c r="A42" s="348">
        <v>41030000</v>
      </c>
      <c r="B42" s="186" t="s">
        <v>517</v>
      </c>
      <c r="C42" s="349">
        <f t="shared" si="0"/>
        <v>64470600</v>
      </c>
      <c r="D42" s="350">
        <v>64470600</v>
      </c>
      <c r="E42" s="350"/>
      <c r="F42" s="350"/>
    </row>
    <row r="43" spans="1:6" ht="25.5">
      <c r="A43" s="351">
        <v>41033900</v>
      </c>
      <c r="B43" s="352" t="s">
        <v>518</v>
      </c>
      <c r="C43" s="353">
        <f t="shared" si="0"/>
        <v>43225900</v>
      </c>
      <c r="D43" s="354">
        <v>43225900</v>
      </c>
      <c r="E43" s="354"/>
      <c r="F43" s="354"/>
    </row>
    <row r="44" spans="1:6" ht="25.5">
      <c r="A44" s="351">
        <v>41034200</v>
      </c>
      <c r="B44" s="352" t="s">
        <v>519</v>
      </c>
      <c r="C44" s="353">
        <f t="shared" si="0"/>
        <v>21244700</v>
      </c>
      <c r="D44" s="354">
        <v>21244700</v>
      </c>
      <c r="E44" s="354"/>
      <c r="F44" s="354"/>
    </row>
    <row r="45" spans="1:6" ht="25.5">
      <c r="A45" s="348">
        <v>41040000</v>
      </c>
      <c r="B45" s="186" t="s">
        <v>520</v>
      </c>
      <c r="C45" s="349">
        <f t="shared" si="0"/>
        <v>5502200</v>
      </c>
      <c r="D45" s="350">
        <v>5502200</v>
      </c>
      <c r="E45" s="350"/>
      <c r="F45" s="350"/>
    </row>
    <row r="46" spans="1:6" ht="12.75">
      <c r="A46" s="351">
        <v>41040400</v>
      </c>
      <c r="B46" s="352" t="s">
        <v>521</v>
      </c>
      <c r="C46" s="353">
        <f t="shared" si="0"/>
        <v>5502200</v>
      </c>
      <c r="D46" s="354">
        <v>5502200</v>
      </c>
      <c r="E46" s="354"/>
      <c r="F46" s="354"/>
    </row>
    <row r="47" spans="1:6" ht="25.5">
      <c r="A47" s="348">
        <v>41050000</v>
      </c>
      <c r="B47" s="186" t="s">
        <v>522</v>
      </c>
      <c r="C47" s="349">
        <f t="shared" si="0"/>
        <v>177476700</v>
      </c>
      <c r="D47" s="350">
        <v>177476700</v>
      </c>
      <c r="E47" s="350"/>
      <c r="F47" s="350"/>
    </row>
    <row r="48" spans="1:6" ht="76.5">
      <c r="A48" s="351">
        <v>41050100</v>
      </c>
      <c r="B48" s="352" t="s">
        <v>523</v>
      </c>
      <c r="C48" s="353">
        <f t="shared" si="0"/>
        <v>105921700</v>
      </c>
      <c r="D48" s="354">
        <v>105921700</v>
      </c>
      <c r="E48" s="354"/>
      <c r="F48" s="354"/>
    </row>
    <row r="49" spans="1:6" ht="63.75">
      <c r="A49" s="351">
        <v>41050200</v>
      </c>
      <c r="B49" s="352" t="s">
        <v>524</v>
      </c>
      <c r="C49" s="353">
        <f t="shared" si="0"/>
        <v>3741400</v>
      </c>
      <c r="D49" s="354">
        <v>3741400</v>
      </c>
      <c r="E49" s="354"/>
      <c r="F49" s="354"/>
    </row>
    <row r="50" spans="1:6" ht="76.5">
      <c r="A50" s="351">
        <v>41050300</v>
      </c>
      <c r="B50" s="352" t="s">
        <v>525</v>
      </c>
      <c r="C50" s="353">
        <f t="shared" si="0"/>
        <v>47108000</v>
      </c>
      <c r="D50" s="354">
        <v>47108000</v>
      </c>
      <c r="E50" s="354"/>
      <c r="F50" s="354"/>
    </row>
    <row r="51" spans="1:6" ht="76.5">
      <c r="A51" s="351">
        <v>41050700</v>
      </c>
      <c r="B51" s="352" t="s">
        <v>526</v>
      </c>
      <c r="C51" s="353">
        <f t="shared" si="0"/>
        <v>1932800</v>
      </c>
      <c r="D51" s="354">
        <v>1932800</v>
      </c>
      <c r="E51" s="354"/>
      <c r="F51" s="354"/>
    </row>
    <row r="52" spans="1:6" ht="38.25">
      <c r="A52" s="351">
        <v>41051000</v>
      </c>
      <c r="B52" s="352" t="s">
        <v>527</v>
      </c>
      <c r="C52" s="353">
        <f t="shared" si="0"/>
        <v>1148100</v>
      </c>
      <c r="D52" s="354">
        <v>1148100</v>
      </c>
      <c r="E52" s="354"/>
      <c r="F52" s="354"/>
    </row>
    <row r="53" spans="1:6" ht="12.75">
      <c r="A53" s="351"/>
      <c r="B53" s="352" t="s">
        <v>528</v>
      </c>
      <c r="C53" s="353">
        <v>1148100</v>
      </c>
      <c r="D53" s="354">
        <v>1148100</v>
      </c>
      <c r="E53" s="354"/>
      <c r="F53" s="354"/>
    </row>
    <row r="54" spans="1:6" ht="41.25" customHeight="1">
      <c r="A54" s="351">
        <v>41051500</v>
      </c>
      <c r="B54" s="352" t="s">
        <v>529</v>
      </c>
      <c r="C54" s="353">
        <f t="shared" si="0"/>
        <v>7259500</v>
      </c>
      <c r="D54" s="354">
        <v>7259500</v>
      </c>
      <c r="E54" s="354"/>
      <c r="F54" s="354"/>
    </row>
    <row r="55" spans="1:6" ht="12.75">
      <c r="A55" s="351"/>
      <c r="B55" s="352" t="s">
        <v>530</v>
      </c>
      <c r="C55" s="353">
        <v>768600</v>
      </c>
      <c r="D55" s="354">
        <v>768600</v>
      </c>
      <c r="E55" s="354"/>
      <c r="F55" s="354"/>
    </row>
    <row r="56" spans="1:6" ht="12.75">
      <c r="A56" s="351"/>
      <c r="B56" s="352" t="s">
        <v>531</v>
      </c>
      <c r="C56" s="353">
        <v>3657300</v>
      </c>
      <c r="D56" s="354">
        <v>3657300</v>
      </c>
      <c r="E56" s="354"/>
      <c r="F56" s="354"/>
    </row>
    <row r="57" spans="1:6" ht="12.75">
      <c r="A57" s="351"/>
      <c r="B57" s="352" t="s">
        <v>528</v>
      </c>
      <c r="C57" s="353">
        <v>2833600</v>
      </c>
      <c r="D57" s="354">
        <v>2833600</v>
      </c>
      <c r="E57" s="354"/>
      <c r="F57" s="354"/>
    </row>
    <row r="58" spans="1:6" ht="51">
      <c r="A58" s="351">
        <v>41052000</v>
      </c>
      <c r="B58" s="352" t="s">
        <v>532</v>
      </c>
      <c r="C58" s="353">
        <f t="shared" si="0"/>
        <v>687000</v>
      </c>
      <c r="D58" s="354">
        <v>687000</v>
      </c>
      <c r="E58" s="354"/>
      <c r="F58" s="354"/>
    </row>
    <row r="59" spans="1:6" ht="12.75">
      <c r="A59" s="351">
        <v>41053900</v>
      </c>
      <c r="B59" s="352" t="s">
        <v>446</v>
      </c>
      <c r="C59" s="353">
        <f t="shared" si="0"/>
        <v>9678200</v>
      </c>
      <c r="D59" s="354">
        <v>9678200</v>
      </c>
      <c r="E59" s="354"/>
      <c r="F59" s="354"/>
    </row>
    <row r="60" spans="1:6" ht="12.75">
      <c r="A60" s="351"/>
      <c r="B60" s="352" t="s">
        <v>530</v>
      </c>
      <c r="C60" s="353">
        <v>56900</v>
      </c>
      <c r="D60" s="354">
        <v>56900</v>
      </c>
      <c r="E60" s="354"/>
      <c r="F60" s="354"/>
    </row>
    <row r="61" spans="1:6" ht="12.75">
      <c r="A61" s="351"/>
      <c r="B61" s="352" t="s">
        <v>531</v>
      </c>
      <c r="C61" s="353">
        <v>4300500</v>
      </c>
      <c r="D61" s="354">
        <v>4300500</v>
      </c>
      <c r="E61" s="354"/>
      <c r="F61" s="354"/>
    </row>
    <row r="62" spans="1:6" ht="12.75">
      <c r="A62" s="351"/>
      <c r="B62" s="352" t="s">
        <v>528</v>
      </c>
      <c r="C62" s="353">
        <v>3524500</v>
      </c>
      <c r="D62" s="354">
        <v>3524500</v>
      </c>
      <c r="E62" s="354"/>
      <c r="F62" s="354"/>
    </row>
    <row r="63" spans="1:6" ht="12.75">
      <c r="A63" s="351"/>
      <c r="B63" s="352" t="s">
        <v>533</v>
      </c>
      <c r="C63" s="353">
        <v>1796300</v>
      </c>
      <c r="D63" s="354">
        <v>1796300</v>
      </c>
      <c r="E63" s="354"/>
      <c r="F63" s="354"/>
    </row>
    <row r="64" spans="1:6" ht="12.75">
      <c r="A64" s="355" t="s">
        <v>534</v>
      </c>
      <c r="B64" s="192"/>
      <c r="C64" s="349">
        <f t="shared" si="0"/>
        <v>307901200</v>
      </c>
      <c r="D64" s="349">
        <v>305846900</v>
      </c>
      <c r="E64" s="349">
        <v>2054300</v>
      </c>
      <c r="F64" s="349">
        <v>0</v>
      </c>
    </row>
    <row r="67" spans="2:5" ht="12.75">
      <c r="B67" s="209" t="s">
        <v>475</v>
      </c>
      <c r="E67" s="209" t="s">
        <v>476</v>
      </c>
    </row>
  </sheetData>
  <sheetProtection/>
  <mergeCells count="9">
    <mergeCell ref="D2:G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25" right="0.42" top="0.27" bottom="0.39" header="0.31" footer="0.28"/>
  <pageSetup horizontalDpi="600" verticalDpi="600" orientation="portrait" paperSize="9" scale="7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5">
      <selection activeCell="G4" sqref="G4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  <col min="7" max="7" width="0.1640625" style="0" customWidth="1"/>
  </cols>
  <sheetData>
    <row r="1" spans="1:4" ht="12.75">
      <c r="A1" t="s">
        <v>167</v>
      </c>
      <c r="D1" t="s">
        <v>535</v>
      </c>
    </row>
    <row r="2" spans="4:7" ht="61.5" customHeight="1">
      <c r="D2" s="360" t="s">
        <v>0</v>
      </c>
      <c r="E2" s="360"/>
      <c r="F2" s="360"/>
      <c r="G2" s="360"/>
    </row>
    <row r="3" ht="12.75" customHeight="1" hidden="1"/>
    <row r="4" ht="12.75" hidden="1"/>
    <row r="5" spans="1:6" ht="12.75">
      <c r="A5" s="361" t="s">
        <v>544</v>
      </c>
      <c r="B5" s="362"/>
      <c r="C5" s="362"/>
      <c r="D5" s="362"/>
      <c r="E5" s="362"/>
      <c r="F5" s="362"/>
    </row>
    <row r="6" ht="12.75">
      <c r="F6" s="183" t="s">
        <v>168</v>
      </c>
    </row>
    <row r="7" spans="1:6" ht="12.75">
      <c r="A7" s="363" t="s">
        <v>484</v>
      </c>
      <c r="B7" s="363" t="s">
        <v>536</v>
      </c>
      <c r="C7" s="364" t="s">
        <v>169</v>
      </c>
      <c r="D7" s="363" t="s">
        <v>65</v>
      </c>
      <c r="E7" s="363" t="s">
        <v>66</v>
      </c>
      <c r="F7" s="363"/>
    </row>
    <row r="8" spans="1:6" ht="12.75">
      <c r="A8" s="363"/>
      <c r="B8" s="363"/>
      <c r="C8" s="363"/>
      <c r="D8" s="363"/>
      <c r="E8" s="363" t="s">
        <v>169</v>
      </c>
      <c r="F8" s="363" t="s">
        <v>486</v>
      </c>
    </row>
    <row r="9" spans="1:6" ht="12.75">
      <c r="A9" s="363"/>
      <c r="B9" s="363"/>
      <c r="C9" s="363"/>
      <c r="D9" s="363"/>
      <c r="E9" s="363"/>
      <c r="F9" s="363"/>
    </row>
    <row r="10" spans="1:6" ht="12.75">
      <c r="A10" s="184">
        <v>1</v>
      </c>
      <c r="B10" s="184">
        <v>2</v>
      </c>
      <c r="C10" s="185">
        <v>3</v>
      </c>
      <c r="D10" s="184">
        <v>4</v>
      </c>
      <c r="E10" s="184">
        <v>5</v>
      </c>
      <c r="F10" s="184">
        <v>6</v>
      </c>
    </row>
    <row r="11" spans="1:6" ht="12.75">
      <c r="A11" s="348">
        <v>200000</v>
      </c>
      <c r="B11" s="186" t="s">
        <v>537</v>
      </c>
      <c r="C11" s="349">
        <f aca="true" t="shared" si="0" ref="C11:C18">D11+E11</f>
        <v>5328478.55</v>
      </c>
      <c r="D11" s="350">
        <v>4505878.55</v>
      </c>
      <c r="E11" s="350">
        <v>822600</v>
      </c>
      <c r="F11" s="350">
        <v>822600</v>
      </c>
    </row>
    <row r="12" spans="1:6" ht="25.5">
      <c r="A12" s="348">
        <v>208000</v>
      </c>
      <c r="B12" s="186" t="s">
        <v>538</v>
      </c>
      <c r="C12" s="349">
        <f t="shared" si="0"/>
        <v>5328478.55</v>
      </c>
      <c r="D12" s="350">
        <v>4505878.55</v>
      </c>
      <c r="E12" s="350">
        <v>822600</v>
      </c>
      <c r="F12" s="350">
        <v>822600</v>
      </c>
    </row>
    <row r="13" spans="1:6" ht="12.75">
      <c r="A13" s="351">
        <v>208100</v>
      </c>
      <c r="B13" s="352" t="s">
        <v>539</v>
      </c>
      <c r="C13" s="353">
        <f t="shared" si="0"/>
        <v>5328478.55</v>
      </c>
      <c r="D13" s="354">
        <v>5328478.55</v>
      </c>
      <c r="E13" s="354"/>
      <c r="F13" s="354"/>
    </row>
    <row r="14" spans="1:6" ht="38.25">
      <c r="A14" s="351">
        <v>208400</v>
      </c>
      <c r="B14" s="352" t="s">
        <v>540</v>
      </c>
      <c r="C14" s="353"/>
      <c r="D14" s="354">
        <v>-822600</v>
      </c>
      <c r="E14" s="354">
        <v>822600</v>
      </c>
      <c r="F14" s="354">
        <v>822600</v>
      </c>
    </row>
    <row r="15" spans="1:6" ht="12.75">
      <c r="A15" s="348">
        <v>600000</v>
      </c>
      <c r="B15" s="186" t="s">
        <v>541</v>
      </c>
      <c r="C15" s="349">
        <f t="shared" si="0"/>
        <v>5328478.55</v>
      </c>
      <c r="D15" s="350">
        <v>4505878.55</v>
      </c>
      <c r="E15" s="350">
        <v>822600</v>
      </c>
      <c r="F15" s="350">
        <v>822600</v>
      </c>
    </row>
    <row r="16" spans="1:6" ht="12.75">
      <c r="A16" s="348">
        <v>602000</v>
      </c>
      <c r="B16" s="186" t="s">
        <v>542</v>
      </c>
      <c r="C16" s="349">
        <f t="shared" si="0"/>
        <v>5328478.55</v>
      </c>
      <c r="D16" s="350">
        <v>4505878.55</v>
      </c>
      <c r="E16" s="350">
        <v>822600</v>
      </c>
      <c r="F16" s="350">
        <v>822600</v>
      </c>
    </row>
    <row r="17" spans="1:6" ht="12.75">
      <c r="A17" s="351">
        <v>602100</v>
      </c>
      <c r="B17" s="352" t="s">
        <v>539</v>
      </c>
      <c r="C17" s="353">
        <f t="shared" si="0"/>
        <v>5328478.55</v>
      </c>
      <c r="D17" s="354">
        <v>5328478.55</v>
      </c>
      <c r="E17" s="354"/>
      <c r="F17" s="354"/>
    </row>
    <row r="18" spans="1:6" ht="38.25">
      <c r="A18" s="351">
        <v>602400</v>
      </c>
      <c r="B18" s="352" t="s">
        <v>540</v>
      </c>
      <c r="C18" s="353">
        <f t="shared" si="0"/>
        <v>0</v>
      </c>
      <c r="D18" s="354">
        <v>-822600</v>
      </c>
      <c r="E18" s="354">
        <v>822600</v>
      </c>
      <c r="F18" s="354">
        <v>822600</v>
      </c>
    </row>
    <row r="21" spans="2:5" ht="12.75">
      <c r="B21" s="209" t="s">
        <v>475</v>
      </c>
      <c r="E21" s="209" t="s">
        <v>476</v>
      </c>
    </row>
  </sheetData>
  <sheetProtection/>
  <mergeCells count="9">
    <mergeCell ref="D2:G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2" right="0.19" top="0.34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Normal="75" zoomScaleSheetLayoutView="100" zoomScalePageLayoutView="0" workbookViewId="0" topLeftCell="C105">
      <selection activeCell="F87" sqref="F87"/>
    </sheetView>
  </sheetViews>
  <sheetFormatPr defaultColWidth="9.33203125" defaultRowHeight="12.75"/>
  <cols>
    <col min="1" max="1" width="14" style="0" customWidth="1"/>
    <col min="2" max="2" width="11" style="0" customWidth="1"/>
    <col min="3" max="3" width="11.66015625" style="0" customWidth="1"/>
    <col min="4" max="4" width="47.5" style="0" customWidth="1"/>
    <col min="5" max="5" width="17" style="0" customWidth="1"/>
    <col min="6" max="6" width="18.33203125" style="0" customWidth="1"/>
    <col min="7" max="7" width="16" style="0" customWidth="1"/>
    <col min="8" max="8" width="15.66015625" style="0" customWidth="1"/>
    <col min="9" max="9" width="13.5" style="0" customWidth="1"/>
    <col min="10" max="10" width="16.16015625" style="0" customWidth="1"/>
    <col min="11" max="11" width="16" style="0" customWidth="1"/>
    <col min="12" max="16" width="13.5" style="0" customWidth="1"/>
    <col min="17" max="17" width="16.66015625" style="0" customWidth="1"/>
  </cols>
  <sheetData>
    <row r="1" spans="1:13" ht="12.75">
      <c r="A1" t="s">
        <v>167</v>
      </c>
      <c r="M1" t="s">
        <v>188</v>
      </c>
    </row>
    <row r="2" spans="13:17" ht="60.75" customHeight="1">
      <c r="M2" s="360" t="s">
        <v>568</v>
      </c>
      <c r="N2" s="360"/>
      <c r="O2" s="360"/>
      <c r="P2" s="360"/>
      <c r="Q2" s="360"/>
    </row>
    <row r="5" spans="1:17" ht="12.75">
      <c r="A5" s="361" t="s">
        <v>189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7" ht="12.75">
      <c r="A6" s="361" t="s">
        <v>449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ht="12.75">
      <c r="Q7" s="183" t="s">
        <v>168</v>
      </c>
    </row>
    <row r="8" spans="1:17" ht="12.75">
      <c r="A8" s="365" t="s">
        <v>171</v>
      </c>
      <c r="B8" s="365" t="s">
        <v>172</v>
      </c>
      <c r="C8" s="365" t="s">
        <v>173</v>
      </c>
      <c r="D8" s="363" t="s">
        <v>174</v>
      </c>
      <c r="E8" s="363" t="s">
        <v>65</v>
      </c>
      <c r="F8" s="363"/>
      <c r="G8" s="363"/>
      <c r="H8" s="363"/>
      <c r="I8" s="363"/>
      <c r="J8" s="363" t="s">
        <v>66</v>
      </c>
      <c r="K8" s="363"/>
      <c r="L8" s="363"/>
      <c r="M8" s="363"/>
      <c r="N8" s="363"/>
      <c r="O8" s="363"/>
      <c r="P8" s="366" t="s">
        <v>4</v>
      </c>
      <c r="Q8" s="364" t="s">
        <v>190</v>
      </c>
    </row>
    <row r="9" spans="1:17" ht="12.75">
      <c r="A9" s="363"/>
      <c r="B9" s="363"/>
      <c r="C9" s="363"/>
      <c r="D9" s="363"/>
      <c r="E9" s="364" t="s">
        <v>169</v>
      </c>
      <c r="F9" s="363" t="s">
        <v>191</v>
      </c>
      <c r="G9" s="363" t="s">
        <v>178</v>
      </c>
      <c r="H9" s="363"/>
      <c r="I9" s="363" t="s">
        <v>192</v>
      </c>
      <c r="J9" s="364" t="s">
        <v>169</v>
      </c>
      <c r="K9" s="363" t="s">
        <v>191</v>
      </c>
      <c r="L9" s="363" t="s">
        <v>178</v>
      </c>
      <c r="M9" s="363"/>
      <c r="N9" s="363" t="s">
        <v>192</v>
      </c>
      <c r="O9" s="184" t="s">
        <v>178</v>
      </c>
      <c r="P9" s="367"/>
      <c r="Q9" s="363"/>
    </row>
    <row r="10" spans="1:17" ht="12.75">
      <c r="A10" s="363"/>
      <c r="B10" s="363"/>
      <c r="C10" s="363"/>
      <c r="D10" s="363"/>
      <c r="E10" s="363"/>
      <c r="F10" s="363"/>
      <c r="G10" s="363" t="s">
        <v>193</v>
      </c>
      <c r="H10" s="363" t="s">
        <v>194</v>
      </c>
      <c r="I10" s="363"/>
      <c r="J10" s="363"/>
      <c r="K10" s="363"/>
      <c r="L10" s="363" t="s">
        <v>193</v>
      </c>
      <c r="M10" s="363" t="s">
        <v>194</v>
      </c>
      <c r="N10" s="363"/>
      <c r="O10" s="363" t="s">
        <v>180</v>
      </c>
      <c r="P10" s="367"/>
      <c r="Q10" s="363"/>
    </row>
    <row r="11" spans="1:17" ht="84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8"/>
      <c r="Q11" s="363"/>
    </row>
    <row r="12" spans="1:17" ht="12.75">
      <c r="A12" s="184">
        <v>1</v>
      </c>
      <c r="B12" s="184">
        <v>2</v>
      </c>
      <c r="C12" s="184">
        <v>3</v>
      </c>
      <c r="D12" s="184">
        <v>4</v>
      </c>
      <c r="E12" s="185">
        <v>5</v>
      </c>
      <c r="F12" s="184">
        <v>6</v>
      </c>
      <c r="G12" s="184">
        <v>7</v>
      </c>
      <c r="H12" s="184">
        <v>8</v>
      </c>
      <c r="I12" s="184">
        <v>9</v>
      </c>
      <c r="J12" s="185">
        <v>10</v>
      </c>
      <c r="K12" s="184">
        <v>11</v>
      </c>
      <c r="L12" s="184">
        <v>12</v>
      </c>
      <c r="M12" s="184">
        <v>13</v>
      </c>
      <c r="N12" s="184">
        <v>14</v>
      </c>
      <c r="O12" s="184">
        <v>15</v>
      </c>
      <c r="P12" s="184" t="s">
        <v>251</v>
      </c>
      <c r="Q12" s="185">
        <v>16</v>
      </c>
    </row>
    <row r="13" spans="1:17" ht="12.75">
      <c r="A13" s="187" t="s">
        <v>159</v>
      </c>
      <c r="B13" s="188"/>
      <c r="C13" s="198"/>
      <c r="D13" s="199" t="s">
        <v>160</v>
      </c>
      <c r="E13" s="200">
        <v>4228500</v>
      </c>
      <c r="F13" s="201">
        <v>4228500</v>
      </c>
      <c r="G13" s="201">
        <v>2600600</v>
      </c>
      <c r="H13" s="201">
        <v>328900</v>
      </c>
      <c r="I13" s="201"/>
      <c r="J13" s="200">
        <v>59900</v>
      </c>
      <c r="K13" s="201">
        <v>59900</v>
      </c>
      <c r="L13" s="201"/>
      <c r="M13" s="201"/>
      <c r="N13" s="201"/>
      <c r="O13" s="201"/>
      <c r="P13" s="201"/>
      <c r="Q13" s="200">
        <f aca="true" t="shared" si="0" ref="Q13:Q76">E13+J13</f>
        <v>4288400</v>
      </c>
    </row>
    <row r="14" spans="1:17" ht="12.75">
      <c r="A14" s="187" t="s">
        <v>161</v>
      </c>
      <c r="B14" s="188"/>
      <c r="C14" s="198"/>
      <c r="D14" s="199" t="s">
        <v>160</v>
      </c>
      <c r="E14" s="200">
        <v>4228500</v>
      </c>
      <c r="F14" s="201">
        <v>4228500</v>
      </c>
      <c r="G14" s="201">
        <v>2600600</v>
      </c>
      <c r="H14" s="201">
        <v>328900</v>
      </c>
      <c r="I14" s="201"/>
      <c r="J14" s="200">
        <v>59900</v>
      </c>
      <c r="K14" s="201">
        <v>59900</v>
      </c>
      <c r="L14" s="201"/>
      <c r="M14" s="201"/>
      <c r="N14" s="201"/>
      <c r="O14" s="201"/>
      <c r="P14" s="201"/>
      <c r="Q14" s="200">
        <f t="shared" si="0"/>
        <v>4288400</v>
      </c>
    </row>
    <row r="15" spans="1:17" ht="63" customHeight="1">
      <c r="A15" s="187" t="s">
        <v>354</v>
      </c>
      <c r="B15" s="187" t="s">
        <v>353</v>
      </c>
      <c r="C15" s="202" t="s">
        <v>195</v>
      </c>
      <c r="D15" s="199" t="s">
        <v>352</v>
      </c>
      <c r="E15" s="200">
        <v>4189900</v>
      </c>
      <c r="F15" s="201">
        <v>4189900</v>
      </c>
      <c r="G15" s="201">
        <v>2600600</v>
      </c>
      <c r="H15" s="201">
        <v>328900</v>
      </c>
      <c r="I15" s="201"/>
      <c r="J15" s="200">
        <v>59900</v>
      </c>
      <c r="K15" s="201">
        <v>59900</v>
      </c>
      <c r="L15" s="201"/>
      <c r="M15" s="201"/>
      <c r="N15" s="201"/>
      <c r="O15" s="201"/>
      <c r="P15" s="201"/>
      <c r="Q15" s="200">
        <f t="shared" si="0"/>
        <v>4249800</v>
      </c>
    </row>
    <row r="16" spans="1:17" ht="25.5">
      <c r="A16" s="187" t="s">
        <v>266</v>
      </c>
      <c r="B16" s="187" t="s">
        <v>137</v>
      </c>
      <c r="C16" s="202" t="s">
        <v>131</v>
      </c>
      <c r="D16" s="199" t="s">
        <v>263</v>
      </c>
      <c r="E16" s="200">
        <v>29600</v>
      </c>
      <c r="F16" s="201">
        <v>29600</v>
      </c>
      <c r="G16" s="201"/>
      <c r="H16" s="201"/>
      <c r="I16" s="201"/>
      <c r="J16" s="200"/>
      <c r="K16" s="201"/>
      <c r="L16" s="201"/>
      <c r="M16" s="201"/>
      <c r="N16" s="201"/>
      <c r="O16" s="201"/>
      <c r="P16" s="201"/>
      <c r="Q16" s="200">
        <f t="shared" si="0"/>
        <v>29600</v>
      </c>
    </row>
    <row r="17" spans="1:17" ht="25.5">
      <c r="A17" s="187" t="s">
        <v>267</v>
      </c>
      <c r="B17" s="187" t="s">
        <v>265</v>
      </c>
      <c r="C17" s="202" t="s">
        <v>244</v>
      </c>
      <c r="D17" s="199" t="s">
        <v>264</v>
      </c>
      <c r="E17" s="200">
        <v>9000</v>
      </c>
      <c r="F17" s="201">
        <v>9000</v>
      </c>
      <c r="G17" s="201"/>
      <c r="H17" s="201"/>
      <c r="I17" s="201"/>
      <c r="J17" s="200"/>
      <c r="K17" s="201"/>
      <c r="L17" s="201"/>
      <c r="M17" s="201"/>
      <c r="N17" s="201"/>
      <c r="O17" s="201"/>
      <c r="P17" s="201"/>
      <c r="Q17" s="200">
        <f t="shared" si="0"/>
        <v>9000</v>
      </c>
    </row>
    <row r="18" spans="1:17" ht="25.5">
      <c r="A18" s="187" t="s">
        <v>252</v>
      </c>
      <c r="B18" s="188"/>
      <c r="C18" s="198"/>
      <c r="D18" s="199" t="s">
        <v>359</v>
      </c>
      <c r="E18" s="200">
        <v>37004538.55</v>
      </c>
      <c r="F18" s="201">
        <v>36989538.55</v>
      </c>
      <c r="G18" s="201">
        <v>895000</v>
      </c>
      <c r="H18" s="201">
        <v>58800</v>
      </c>
      <c r="I18" s="201">
        <v>15000</v>
      </c>
      <c r="J18" s="200">
        <v>165800</v>
      </c>
      <c r="K18" s="201">
        <v>115800</v>
      </c>
      <c r="L18" s="201"/>
      <c r="M18" s="201"/>
      <c r="N18" s="201">
        <v>50000</v>
      </c>
      <c r="O18" s="201">
        <v>50000</v>
      </c>
      <c r="P18" s="201">
        <v>50000</v>
      </c>
      <c r="Q18" s="200">
        <f t="shared" si="0"/>
        <v>37170338.55</v>
      </c>
    </row>
    <row r="19" spans="1:17" ht="25.5">
      <c r="A19" s="187" t="s">
        <v>253</v>
      </c>
      <c r="B19" s="188"/>
      <c r="C19" s="198"/>
      <c r="D19" s="199" t="s">
        <v>359</v>
      </c>
      <c r="E19" s="200">
        <v>37004538.55</v>
      </c>
      <c r="F19" s="201">
        <v>36989538.55</v>
      </c>
      <c r="G19" s="201">
        <v>895000</v>
      </c>
      <c r="H19" s="201">
        <v>58800</v>
      </c>
      <c r="I19" s="201">
        <v>15000</v>
      </c>
      <c r="J19" s="200">
        <v>165800</v>
      </c>
      <c r="K19" s="201">
        <v>115800</v>
      </c>
      <c r="L19" s="201"/>
      <c r="M19" s="201"/>
      <c r="N19" s="201">
        <v>50000</v>
      </c>
      <c r="O19" s="201">
        <v>50000</v>
      </c>
      <c r="P19" s="201">
        <v>50000</v>
      </c>
      <c r="Q19" s="200">
        <f t="shared" si="0"/>
        <v>37170338.55</v>
      </c>
    </row>
    <row r="20" spans="1:17" ht="25.5">
      <c r="A20" s="187" t="s">
        <v>269</v>
      </c>
      <c r="B20" s="187" t="s">
        <v>137</v>
      </c>
      <c r="C20" s="202" t="s">
        <v>131</v>
      </c>
      <c r="D20" s="199" t="s">
        <v>263</v>
      </c>
      <c r="E20" s="200">
        <v>158600</v>
      </c>
      <c r="F20" s="201">
        <v>158600</v>
      </c>
      <c r="G20" s="201"/>
      <c r="H20" s="201"/>
      <c r="I20" s="201"/>
      <c r="J20" s="200"/>
      <c r="K20" s="201"/>
      <c r="L20" s="201"/>
      <c r="M20" s="201"/>
      <c r="N20" s="201"/>
      <c r="O20" s="201"/>
      <c r="P20" s="201"/>
      <c r="Q20" s="200">
        <f t="shared" si="0"/>
        <v>158600</v>
      </c>
    </row>
    <row r="21" spans="1:17" ht="25.5">
      <c r="A21" s="187" t="s">
        <v>360</v>
      </c>
      <c r="B21" s="187" t="s">
        <v>196</v>
      </c>
      <c r="C21" s="202" t="s">
        <v>197</v>
      </c>
      <c r="D21" s="199" t="s">
        <v>198</v>
      </c>
      <c r="E21" s="200">
        <v>25769500</v>
      </c>
      <c r="F21" s="201">
        <v>25769500</v>
      </c>
      <c r="G21" s="201"/>
      <c r="H21" s="201"/>
      <c r="I21" s="201"/>
      <c r="J21" s="200">
        <v>111200</v>
      </c>
      <c r="K21" s="201">
        <v>111200</v>
      </c>
      <c r="L21" s="201"/>
      <c r="M21" s="201"/>
      <c r="N21" s="201"/>
      <c r="O21" s="201"/>
      <c r="P21" s="201"/>
      <c r="Q21" s="200">
        <f t="shared" si="0"/>
        <v>25880700</v>
      </c>
    </row>
    <row r="22" spans="1:17" ht="18.75" customHeight="1">
      <c r="A22" s="187" t="s">
        <v>361</v>
      </c>
      <c r="B22" s="187" t="s">
        <v>362</v>
      </c>
      <c r="C22" s="198"/>
      <c r="D22" s="199" t="s">
        <v>451</v>
      </c>
      <c r="E22" s="200">
        <v>8233278.55</v>
      </c>
      <c r="F22" s="201">
        <v>8233278.55</v>
      </c>
      <c r="G22" s="201"/>
      <c r="H22" s="201"/>
      <c r="I22" s="201"/>
      <c r="J22" s="200"/>
      <c r="K22" s="201"/>
      <c r="L22" s="201"/>
      <c r="M22" s="201"/>
      <c r="N22" s="201"/>
      <c r="O22" s="201"/>
      <c r="P22" s="201"/>
      <c r="Q22" s="200">
        <f t="shared" si="0"/>
        <v>8233278.55</v>
      </c>
    </row>
    <row r="23" spans="1:17" ht="38.25">
      <c r="A23" s="203" t="s">
        <v>320</v>
      </c>
      <c r="B23" s="203" t="s">
        <v>318</v>
      </c>
      <c r="C23" s="204" t="s">
        <v>452</v>
      </c>
      <c r="D23" s="205" t="s">
        <v>317</v>
      </c>
      <c r="E23" s="206">
        <v>8233278.55</v>
      </c>
      <c r="F23" s="207">
        <v>8233278.55</v>
      </c>
      <c r="G23" s="207"/>
      <c r="H23" s="207"/>
      <c r="I23" s="207"/>
      <c r="J23" s="206"/>
      <c r="K23" s="207"/>
      <c r="L23" s="207"/>
      <c r="M23" s="207"/>
      <c r="N23" s="207"/>
      <c r="O23" s="207"/>
      <c r="P23" s="207"/>
      <c r="Q23" s="206">
        <f t="shared" si="0"/>
        <v>8233278.55</v>
      </c>
    </row>
    <row r="24" spans="1:17" ht="25.5">
      <c r="A24" s="187" t="s">
        <v>363</v>
      </c>
      <c r="B24" s="187" t="s">
        <v>364</v>
      </c>
      <c r="C24" s="198"/>
      <c r="D24" s="199" t="s">
        <v>365</v>
      </c>
      <c r="E24" s="200">
        <v>1455600</v>
      </c>
      <c r="F24" s="201">
        <v>1455600</v>
      </c>
      <c r="G24" s="201"/>
      <c r="H24" s="201"/>
      <c r="I24" s="201"/>
      <c r="J24" s="200"/>
      <c r="K24" s="201"/>
      <c r="L24" s="201"/>
      <c r="M24" s="201"/>
      <c r="N24" s="201"/>
      <c r="O24" s="201"/>
      <c r="P24" s="201"/>
      <c r="Q24" s="200">
        <f t="shared" si="0"/>
        <v>1455600</v>
      </c>
    </row>
    <row r="25" spans="1:17" ht="25.5">
      <c r="A25" s="203" t="s">
        <v>366</v>
      </c>
      <c r="B25" s="203" t="s">
        <v>367</v>
      </c>
      <c r="C25" s="204" t="s">
        <v>199</v>
      </c>
      <c r="D25" s="205" t="s">
        <v>368</v>
      </c>
      <c r="E25" s="206">
        <v>768600</v>
      </c>
      <c r="F25" s="207">
        <v>768600</v>
      </c>
      <c r="G25" s="207"/>
      <c r="H25" s="207"/>
      <c r="I25" s="207"/>
      <c r="J25" s="206"/>
      <c r="K25" s="207"/>
      <c r="L25" s="207"/>
      <c r="M25" s="207"/>
      <c r="N25" s="207"/>
      <c r="O25" s="207"/>
      <c r="P25" s="207"/>
      <c r="Q25" s="206">
        <f t="shared" si="0"/>
        <v>768600</v>
      </c>
    </row>
    <row r="26" spans="1:17" ht="25.5">
      <c r="A26" s="203" t="s">
        <v>369</v>
      </c>
      <c r="B26" s="203" t="s">
        <v>370</v>
      </c>
      <c r="C26" s="204" t="s">
        <v>199</v>
      </c>
      <c r="D26" s="205" t="s">
        <v>371</v>
      </c>
      <c r="E26" s="206">
        <v>687000</v>
      </c>
      <c r="F26" s="207">
        <v>687000</v>
      </c>
      <c r="G26" s="207"/>
      <c r="H26" s="207"/>
      <c r="I26" s="207"/>
      <c r="J26" s="206"/>
      <c r="K26" s="207"/>
      <c r="L26" s="207"/>
      <c r="M26" s="207"/>
      <c r="N26" s="207"/>
      <c r="O26" s="207"/>
      <c r="P26" s="207"/>
      <c r="Q26" s="206">
        <f t="shared" si="0"/>
        <v>687000</v>
      </c>
    </row>
    <row r="27" spans="1:17" ht="25.5">
      <c r="A27" s="187" t="s">
        <v>372</v>
      </c>
      <c r="B27" s="187" t="s">
        <v>373</v>
      </c>
      <c r="C27" s="198"/>
      <c r="D27" s="199" t="s">
        <v>200</v>
      </c>
      <c r="E27" s="200">
        <v>13060</v>
      </c>
      <c r="F27" s="201">
        <v>13060</v>
      </c>
      <c r="G27" s="201"/>
      <c r="H27" s="201"/>
      <c r="I27" s="201"/>
      <c r="J27" s="200"/>
      <c r="K27" s="201"/>
      <c r="L27" s="201"/>
      <c r="M27" s="201"/>
      <c r="N27" s="201"/>
      <c r="O27" s="201"/>
      <c r="P27" s="201"/>
      <c r="Q27" s="200">
        <f t="shared" si="0"/>
        <v>13060</v>
      </c>
    </row>
    <row r="28" spans="1:17" ht="25.5">
      <c r="A28" s="203" t="s">
        <v>272</v>
      </c>
      <c r="B28" s="203" t="s">
        <v>201</v>
      </c>
      <c r="C28" s="204" t="s">
        <v>202</v>
      </c>
      <c r="D28" s="205" t="s">
        <v>203</v>
      </c>
      <c r="E28" s="206">
        <v>13060</v>
      </c>
      <c r="F28" s="207">
        <v>13060</v>
      </c>
      <c r="G28" s="207"/>
      <c r="H28" s="207"/>
      <c r="I28" s="207"/>
      <c r="J28" s="206"/>
      <c r="K28" s="207"/>
      <c r="L28" s="207"/>
      <c r="M28" s="207"/>
      <c r="N28" s="207"/>
      <c r="O28" s="207"/>
      <c r="P28" s="207"/>
      <c r="Q28" s="206">
        <f t="shared" si="0"/>
        <v>13060</v>
      </c>
    </row>
    <row r="29" spans="1:17" ht="25.5">
      <c r="A29" s="187" t="s">
        <v>374</v>
      </c>
      <c r="B29" s="187" t="s">
        <v>375</v>
      </c>
      <c r="C29" s="198"/>
      <c r="D29" s="199" t="s">
        <v>204</v>
      </c>
      <c r="E29" s="200">
        <v>1251200</v>
      </c>
      <c r="F29" s="201">
        <v>1251200</v>
      </c>
      <c r="G29" s="201">
        <v>895000</v>
      </c>
      <c r="H29" s="201">
        <v>58800</v>
      </c>
      <c r="I29" s="201"/>
      <c r="J29" s="200">
        <v>4600</v>
      </c>
      <c r="K29" s="201">
        <v>4600</v>
      </c>
      <c r="L29" s="201"/>
      <c r="M29" s="201"/>
      <c r="N29" s="201"/>
      <c r="O29" s="201"/>
      <c r="P29" s="201"/>
      <c r="Q29" s="200">
        <f t="shared" si="0"/>
        <v>1255800</v>
      </c>
    </row>
    <row r="30" spans="1:17" ht="25.5">
      <c r="A30" s="203" t="s">
        <v>281</v>
      </c>
      <c r="B30" s="203" t="s">
        <v>280</v>
      </c>
      <c r="C30" s="204" t="s">
        <v>202</v>
      </c>
      <c r="D30" s="205" t="s">
        <v>376</v>
      </c>
      <c r="E30" s="206">
        <v>1240000</v>
      </c>
      <c r="F30" s="207">
        <v>1240000</v>
      </c>
      <c r="G30" s="207">
        <v>895000</v>
      </c>
      <c r="H30" s="207">
        <v>58800</v>
      </c>
      <c r="I30" s="207"/>
      <c r="J30" s="206">
        <v>4600</v>
      </c>
      <c r="K30" s="207">
        <v>4600</v>
      </c>
      <c r="L30" s="207"/>
      <c r="M30" s="207"/>
      <c r="N30" s="207"/>
      <c r="O30" s="207"/>
      <c r="P30" s="207"/>
      <c r="Q30" s="206">
        <f t="shared" si="0"/>
        <v>1244600</v>
      </c>
    </row>
    <row r="31" spans="1:17" ht="12.75">
      <c r="A31" s="203" t="s">
        <v>377</v>
      </c>
      <c r="B31" s="203" t="s">
        <v>378</v>
      </c>
      <c r="C31" s="204" t="s">
        <v>202</v>
      </c>
      <c r="D31" s="205" t="s">
        <v>206</v>
      </c>
      <c r="E31" s="206">
        <v>11200</v>
      </c>
      <c r="F31" s="207">
        <v>11200</v>
      </c>
      <c r="G31" s="207"/>
      <c r="H31" s="207"/>
      <c r="I31" s="207"/>
      <c r="J31" s="206"/>
      <c r="K31" s="207"/>
      <c r="L31" s="207"/>
      <c r="M31" s="207"/>
      <c r="N31" s="207"/>
      <c r="O31" s="207"/>
      <c r="P31" s="207"/>
      <c r="Q31" s="206">
        <f t="shared" si="0"/>
        <v>11200</v>
      </c>
    </row>
    <row r="32" spans="1:17" ht="25.5">
      <c r="A32" s="187" t="s">
        <v>379</v>
      </c>
      <c r="B32" s="187" t="s">
        <v>380</v>
      </c>
      <c r="C32" s="198"/>
      <c r="D32" s="199" t="s">
        <v>381</v>
      </c>
      <c r="E32" s="200">
        <v>4000</v>
      </c>
      <c r="F32" s="201">
        <v>4000</v>
      </c>
      <c r="G32" s="201"/>
      <c r="H32" s="201"/>
      <c r="I32" s="201"/>
      <c r="J32" s="200"/>
      <c r="K32" s="201"/>
      <c r="L32" s="201"/>
      <c r="M32" s="201"/>
      <c r="N32" s="201"/>
      <c r="O32" s="201"/>
      <c r="P32" s="201"/>
      <c r="Q32" s="200">
        <f t="shared" si="0"/>
        <v>4000</v>
      </c>
    </row>
    <row r="33" spans="1:17" ht="38.25">
      <c r="A33" s="203" t="s">
        <v>274</v>
      </c>
      <c r="B33" s="203" t="s">
        <v>205</v>
      </c>
      <c r="C33" s="204" t="s">
        <v>202</v>
      </c>
      <c r="D33" s="205" t="s">
        <v>382</v>
      </c>
      <c r="E33" s="206">
        <v>4000</v>
      </c>
      <c r="F33" s="207">
        <v>4000</v>
      </c>
      <c r="G33" s="207"/>
      <c r="H33" s="207"/>
      <c r="I33" s="207"/>
      <c r="J33" s="206"/>
      <c r="K33" s="207"/>
      <c r="L33" s="207"/>
      <c r="M33" s="207"/>
      <c r="N33" s="207"/>
      <c r="O33" s="207"/>
      <c r="P33" s="207"/>
      <c r="Q33" s="206">
        <f t="shared" si="0"/>
        <v>4000</v>
      </c>
    </row>
    <row r="34" spans="1:17" ht="67.5" customHeight="1">
      <c r="A34" s="187" t="s">
        <v>271</v>
      </c>
      <c r="B34" s="187" t="s">
        <v>207</v>
      </c>
      <c r="C34" s="202" t="s">
        <v>202</v>
      </c>
      <c r="D34" s="199" t="s">
        <v>270</v>
      </c>
      <c r="E34" s="200">
        <v>70000</v>
      </c>
      <c r="F34" s="201">
        <v>70000</v>
      </c>
      <c r="G34" s="201"/>
      <c r="H34" s="201"/>
      <c r="I34" s="201"/>
      <c r="J34" s="200"/>
      <c r="K34" s="201"/>
      <c r="L34" s="201"/>
      <c r="M34" s="201"/>
      <c r="N34" s="201"/>
      <c r="O34" s="201"/>
      <c r="P34" s="201"/>
      <c r="Q34" s="200">
        <f t="shared" si="0"/>
        <v>70000</v>
      </c>
    </row>
    <row r="35" spans="1:17" ht="12.75">
      <c r="A35" s="187" t="s">
        <v>383</v>
      </c>
      <c r="B35" s="187" t="s">
        <v>384</v>
      </c>
      <c r="C35" s="198"/>
      <c r="D35" s="199" t="s">
        <v>209</v>
      </c>
      <c r="E35" s="200">
        <v>34300</v>
      </c>
      <c r="F35" s="201">
        <v>34300</v>
      </c>
      <c r="G35" s="201"/>
      <c r="H35" s="201"/>
      <c r="I35" s="201"/>
      <c r="J35" s="200"/>
      <c r="K35" s="201"/>
      <c r="L35" s="201"/>
      <c r="M35" s="201"/>
      <c r="N35" s="201"/>
      <c r="O35" s="201"/>
      <c r="P35" s="201"/>
      <c r="Q35" s="200">
        <f t="shared" si="0"/>
        <v>34300</v>
      </c>
    </row>
    <row r="36" spans="1:17" ht="25.5">
      <c r="A36" s="203" t="s">
        <v>355</v>
      </c>
      <c r="B36" s="203" t="s">
        <v>210</v>
      </c>
      <c r="C36" s="204" t="s">
        <v>132</v>
      </c>
      <c r="D36" s="205" t="s">
        <v>211</v>
      </c>
      <c r="E36" s="206">
        <v>34300</v>
      </c>
      <c r="F36" s="207">
        <v>34300</v>
      </c>
      <c r="G36" s="207"/>
      <c r="H36" s="207"/>
      <c r="I36" s="207"/>
      <c r="J36" s="206"/>
      <c r="K36" s="207"/>
      <c r="L36" s="207"/>
      <c r="M36" s="207"/>
      <c r="N36" s="207"/>
      <c r="O36" s="207"/>
      <c r="P36" s="207"/>
      <c r="Q36" s="206">
        <f t="shared" si="0"/>
        <v>34300</v>
      </c>
    </row>
    <row r="37" spans="1:17" ht="12.75">
      <c r="A37" s="187" t="s">
        <v>454</v>
      </c>
      <c r="B37" s="187" t="s">
        <v>453</v>
      </c>
      <c r="C37" s="198"/>
      <c r="D37" s="199" t="s">
        <v>545</v>
      </c>
      <c r="E37" s="200"/>
      <c r="F37" s="201"/>
      <c r="G37" s="201"/>
      <c r="H37" s="201"/>
      <c r="I37" s="201"/>
      <c r="J37" s="200">
        <v>50000</v>
      </c>
      <c r="K37" s="201"/>
      <c r="L37" s="201"/>
      <c r="M37" s="201"/>
      <c r="N37" s="201">
        <v>50000</v>
      </c>
      <c r="O37" s="201">
        <v>50000</v>
      </c>
      <c r="P37" s="201">
        <v>50000</v>
      </c>
      <c r="Q37" s="200">
        <f t="shared" si="0"/>
        <v>50000</v>
      </c>
    </row>
    <row r="38" spans="1:17" ht="38.25">
      <c r="A38" s="203" t="s">
        <v>456</v>
      </c>
      <c r="B38" s="203" t="s">
        <v>465</v>
      </c>
      <c r="C38" s="204" t="s">
        <v>244</v>
      </c>
      <c r="D38" s="205" t="s">
        <v>455</v>
      </c>
      <c r="E38" s="206"/>
      <c r="F38" s="207"/>
      <c r="G38" s="207"/>
      <c r="H38" s="207"/>
      <c r="I38" s="207"/>
      <c r="J38" s="206">
        <v>50000</v>
      </c>
      <c r="K38" s="207"/>
      <c r="L38" s="207"/>
      <c r="M38" s="207"/>
      <c r="N38" s="207">
        <v>50000</v>
      </c>
      <c r="O38" s="207">
        <v>50000</v>
      </c>
      <c r="P38" s="207">
        <v>50000</v>
      </c>
      <c r="Q38" s="206">
        <f t="shared" si="0"/>
        <v>50000</v>
      </c>
    </row>
    <row r="39" spans="1:17" ht="25.5">
      <c r="A39" s="187" t="s">
        <v>276</v>
      </c>
      <c r="B39" s="187" t="s">
        <v>275</v>
      </c>
      <c r="C39" s="202" t="s">
        <v>212</v>
      </c>
      <c r="D39" s="199" t="s">
        <v>213</v>
      </c>
      <c r="E39" s="200">
        <v>15000</v>
      </c>
      <c r="F39" s="201"/>
      <c r="G39" s="201"/>
      <c r="H39" s="201"/>
      <c r="I39" s="201">
        <v>15000</v>
      </c>
      <c r="J39" s="200"/>
      <c r="K39" s="201"/>
      <c r="L39" s="201"/>
      <c r="M39" s="201"/>
      <c r="N39" s="201"/>
      <c r="O39" s="201"/>
      <c r="P39" s="201"/>
      <c r="Q39" s="200">
        <f t="shared" si="0"/>
        <v>15000</v>
      </c>
    </row>
    <row r="40" spans="1:17" ht="25.5">
      <c r="A40" s="187" t="s">
        <v>282</v>
      </c>
      <c r="B40" s="188"/>
      <c r="C40" s="198"/>
      <c r="D40" s="199" t="s">
        <v>60</v>
      </c>
      <c r="E40" s="200">
        <v>73137200</v>
      </c>
      <c r="F40" s="201">
        <v>73137200</v>
      </c>
      <c r="G40" s="201">
        <v>48371150</v>
      </c>
      <c r="H40" s="201">
        <v>8783200</v>
      </c>
      <c r="I40" s="201"/>
      <c r="J40" s="200">
        <v>1575600</v>
      </c>
      <c r="K40" s="201">
        <v>1165000</v>
      </c>
      <c r="L40" s="201">
        <v>93100</v>
      </c>
      <c r="M40" s="201">
        <v>9000</v>
      </c>
      <c r="N40" s="201">
        <v>410600</v>
      </c>
      <c r="O40" s="201">
        <v>410600</v>
      </c>
      <c r="P40" s="201">
        <v>410600</v>
      </c>
      <c r="Q40" s="200">
        <f t="shared" si="0"/>
        <v>74712800</v>
      </c>
    </row>
    <row r="41" spans="1:17" ht="25.5">
      <c r="A41" s="187" t="s">
        <v>283</v>
      </c>
      <c r="B41" s="188"/>
      <c r="C41" s="198"/>
      <c r="D41" s="199" t="s">
        <v>60</v>
      </c>
      <c r="E41" s="200">
        <v>73137200</v>
      </c>
      <c r="F41" s="201">
        <v>73137200</v>
      </c>
      <c r="G41" s="201">
        <v>48371150</v>
      </c>
      <c r="H41" s="201">
        <v>8783200</v>
      </c>
      <c r="I41" s="201"/>
      <c r="J41" s="200">
        <v>1575600</v>
      </c>
      <c r="K41" s="201">
        <v>1165000</v>
      </c>
      <c r="L41" s="201">
        <v>93100</v>
      </c>
      <c r="M41" s="201">
        <v>9000</v>
      </c>
      <c r="N41" s="201">
        <v>410600</v>
      </c>
      <c r="O41" s="201">
        <v>410600</v>
      </c>
      <c r="P41" s="201">
        <v>410600</v>
      </c>
      <c r="Q41" s="200">
        <f t="shared" si="0"/>
        <v>74712800</v>
      </c>
    </row>
    <row r="42" spans="1:17" ht="12.75">
      <c r="A42" s="187" t="s">
        <v>285</v>
      </c>
      <c r="B42" s="187" t="s">
        <v>134</v>
      </c>
      <c r="C42" s="202" t="s">
        <v>214</v>
      </c>
      <c r="D42" s="199" t="s">
        <v>284</v>
      </c>
      <c r="E42" s="200">
        <v>1052600</v>
      </c>
      <c r="F42" s="201">
        <v>1052600</v>
      </c>
      <c r="G42" s="201">
        <v>630000</v>
      </c>
      <c r="H42" s="201">
        <v>109600</v>
      </c>
      <c r="I42" s="201"/>
      <c r="J42" s="200">
        <v>70000</v>
      </c>
      <c r="K42" s="201">
        <v>70000</v>
      </c>
      <c r="L42" s="201"/>
      <c r="M42" s="201"/>
      <c r="N42" s="201"/>
      <c r="O42" s="201"/>
      <c r="P42" s="201"/>
      <c r="Q42" s="200">
        <f t="shared" si="0"/>
        <v>1122600</v>
      </c>
    </row>
    <row r="43" spans="1:17" ht="76.5">
      <c r="A43" s="187" t="s">
        <v>287</v>
      </c>
      <c r="B43" s="187" t="s">
        <v>182</v>
      </c>
      <c r="C43" s="202" t="s">
        <v>138</v>
      </c>
      <c r="D43" s="199" t="s">
        <v>286</v>
      </c>
      <c r="E43" s="200">
        <v>62228800</v>
      </c>
      <c r="F43" s="201">
        <v>62228800</v>
      </c>
      <c r="G43" s="201">
        <v>41622750</v>
      </c>
      <c r="H43" s="201">
        <v>8298400</v>
      </c>
      <c r="I43" s="201"/>
      <c r="J43" s="200">
        <v>1259500</v>
      </c>
      <c r="K43" s="201">
        <v>950000</v>
      </c>
      <c r="L43" s="201"/>
      <c r="M43" s="201"/>
      <c r="N43" s="201">
        <v>309500</v>
      </c>
      <c r="O43" s="201">
        <v>309500</v>
      </c>
      <c r="P43" s="201">
        <v>309500</v>
      </c>
      <c r="Q43" s="200">
        <f t="shared" si="0"/>
        <v>63488300</v>
      </c>
    </row>
    <row r="44" spans="1:17" ht="38.25">
      <c r="A44" s="187" t="s">
        <v>311</v>
      </c>
      <c r="B44" s="187" t="s">
        <v>216</v>
      </c>
      <c r="C44" s="202" t="s">
        <v>217</v>
      </c>
      <c r="D44" s="199" t="s">
        <v>218</v>
      </c>
      <c r="E44" s="200">
        <v>866600</v>
      </c>
      <c r="F44" s="201">
        <v>866600</v>
      </c>
      <c r="G44" s="201">
        <v>608100</v>
      </c>
      <c r="H44" s="201">
        <v>22100</v>
      </c>
      <c r="I44" s="201"/>
      <c r="J44" s="200">
        <v>7300</v>
      </c>
      <c r="K44" s="201"/>
      <c r="L44" s="201"/>
      <c r="M44" s="201"/>
      <c r="N44" s="201">
        <v>7300</v>
      </c>
      <c r="O44" s="201">
        <v>7300</v>
      </c>
      <c r="P44" s="201">
        <v>7300</v>
      </c>
      <c r="Q44" s="200">
        <f t="shared" si="0"/>
        <v>873900</v>
      </c>
    </row>
    <row r="45" spans="1:17" ht="25.5">
      <c r="A45" s="187" t="s">
        <v>312</v>
      </c>
      <c r="B45" s="187" t="s">
        <v>385</v>
      </c>
      <c r="C45" s="202" t="s">
        <v>150</v>
      </c>
      <c r="D45" s="199" t="s">
        <v>386</v>
      </c>
      <c r="E45" s="200">
        <v>1639400</v>
      </c>
      <c r="F45" s="201">
        <v>1639400</v>
      </c>
      <c r="G45" s="201">
        <v>1211400</v>
      </c>
      <c r="H45" s="201">
        <v>45600</v>
      </c>
      <c r="I45" s="201"/>
      <c r="J45" s="200">
        <v>16000</v>
      </c>
      <c r="K45" s="201"/>
      <c r="L45" s="201"/>
      <c r="M45" s="201"/>
      <c r="N45" s="201">
        <v>16000</v>
      </c>
      <c r="O45" s="201">
        <v>16000</v>
      </c>
      <c r="P45" s="201">
        <v>16000</v>
      </c>
      <c r="Q45" s="200">
        <f t="shared" si="0"/>
        <v>1655400</v>
      </c>
    </row>
    <row r="46" spans="1:17" ht="25.5">
      <c r="A46" s="187" t="s">
        <v>387</v>
      </c>
      <c r="B46" s="187" t="s">
        <v>388</v>
      </c>
      <c r="C46" s="198"/>
      <c r="D46" s="199" t="s">
        <v>389</v>
      </c>
      <c r="E46" s="200">
        <v>5948900</v>
      </c>
      <c r="F46" s="201">
        <v>5948900</v>
      </c>
      <c r="G46" s="201">
        <v>3328900</v>
      </c>
      <c r="H46" s="201">
        <v>300600</v>
      </c>
      <c r="I46" s="201"/>
      <c r="J46" s="200">
        <v>193500</v>
      </c>
      <c r="K46" s="201">
        <v>145000</v>
      </c>
      <c r="L46" s="201">
        <v>93100</v>
      </c>
      <c r="M46" s="201">
        <v>9000</v>
      </c>
      <c r="N46" s="201">
        <v>48500</v>
      </c>
      <c r="O46" s="201">
        <v>48500</v>
      </c>
      <c r="P46" s="201">
        <v>48500</v>
      </c>
      <c r="Q46" s="200">
        <f t="shared" si="0"/>
        <v>6142400</v>
      </c>
    </row>
    <row r="47" spans="1:17" ht="25.5">
      <c r="A47" s="203" t="s">
        <v>314</v>
      </c>
      <c r="B47" s="203" t="s">
        <v>546</v>
      </c>
      <c r="C47" s="204" t="s">
        <v>150</v>
      </c>
      <c r="D47" s="205" t="s">
        <v>313</v>
      </c>
      <c r="E47" s="206">
        <v>5934400</v>
      </c>
      <c r="F47" s="207">
        <v>5934400</v>
      </c>
      <c r="G47" s="207">
        <v>3328900</v>
      </c>
      <c r="H47" s="207">
        <v>300600</v>
      </c>
      <c r="I47" s="207"/>
      <c r="J47" s="206">
        <v>193500</v>
      </c>
      <c r="K47" s="207">
        <v>145000</v>
      </c>
      <c r="L47" s="207">
        <v>93100</v>
      </c>
      <c r="M47" s="207">
        <v>9000</v>
      </c>
      <c r="N47" s="207">
        <v>48500</v>
      </c>
      <c r="O47" s="207">
        <v>48500</v>
      </c>
      <c r="P47" s="207">
        <v>48500</v>
      </c>
      <c r="Q47" s="206">
        <f t="shared" si="0"/>
        <v>6127900</v>
      </c>
    </row>
    <row r="48" spans="1:17" ht="12.75">
      <c r="A48" s="203" t="s">
        <v>547</v>
      </c>
      <c r="B48" s="203" t="s">
        <v>548</v>
      </c>
      <c r="C48" s="204" t="s">
        <v>150</v>
      </c>
      <c r="D48" s="205" t="s">
        <v>549</v>
      </c>
      <c r="E48" s="206">
        <v>14500</v>
      </c>
      <c r="F48" s="207">
        <v>14500</v>
      </c>
      <c r="G48" s="207"/>
      <c r="H48" s="207"/>
      <c r="I48" s="207"/>
      <c r="J48" s="206"/>
      <c r="K48" s="207"/>
      <c r="L48" s="207"/>
      <c r="M48" s="207"/>
      <c r="N48" s="207"/>
      <c r="O48" s="207"/>
      <c r="P48" s="207"/>
      <c r="Q48" s="206">
        <f t="shared" si="0"/>
        <v>14500</v>
      </c>
    </row>
    <row r="49" spans="1:17" ht="25.5">
      <c r="A49" s="187" t="s">
        <v>391</v>
      </c>
      <c r="B49" s="187" t="s">
        <v>392</v>
      </c>
      <c r="C49" s="198"/>
      <c r="D49" s="199" t="s">
        <v>393</v>
      </c>
      <c r="E49" s="200">
        <v>1400900</v>
      </c>
      <c r="F49" s="201">
        <v>1400900</v>
      </c>
      <c r="G49" s="201">
        <v>970000</v>
      </c>
      <c r="H49" s="201">
        <v>6900</v>
      </c>
      <c r="I49" s="201"/>
      <c r="J49" s="200"/>
      <c r="K49" s="201"/>
      <c r="L49" s="201"/>
      <c r="M49" s="201"/>
      <c r="N49" s="201"/>
      <c r="O49" s="201"/>
      <c r="P49" s="201"/>
      <c r="Q49" s="200">
        <f t="shared" si="0"/>
        <v>1400900</v>
      </c>
    </row>
    <row r="50" spans="1:17" ht="25.5">
      <c r="A50" s="203" t="s">
        <v>394</v>
      </c>
      <c r="B50" s="203" t="s">
        <v>395</v>
      </c>
      <c r="C50" s="204" t="s">
        <v>132</v>
      </c>
      <c r="D50" s="205" t="s">
        <v>219</v>
      </c>
      <c r="E50" s="206">
        <v>1400900</v>
      </c>
      <c r="F50" s="207">
        <v>1400900</v>
      </c>
      <c r="G50" s="207">
        <v>970000</v>
      </c>
      <c r="H50" s="207">
        <v>6900</v>
      </c>
      <c r="I50" s="207"/>
      <c r="J50" s="206"/>
      <c r="K50" s="207"/>
      <c r="L50" s="207"/>
      <c r="M50" s="207"/>
      <c r="N50" s="207"/>
      <c r="O50" s="207"/>
      <c r="P50" s="207"/>
      <c r="Q50" s="206">
        <f t="shared" si="0"/>
        <v>1400900</v>
      </c>
    </row>
    <row r="51" spans="1:17" ht="12.75">
      <c r="A51" s="187" t="s">
        <v>458</v>
      </c>
      <c r="B51" s="187" t="s">
        <v>453</v>
      </c>
      <c r="C51" s="198"/>
      <c r="D51" s="199" t="s">
        <v>545</v>
      </c>
      <c r="E51" s="200"/>
      <c r="F51" s="201"/>
      <c r="G51" s="201"/>
      <c r="H51" s="201"/>
      <c r="I51" s="201"/>
      <c r="J51" s="200">
        <v>29300</v>
      </c>
      <c r="K51" s="201"/>
      <c r="L51" s="201"/>
      <c r="M51" s="201"/>
      <c r="N51" s="201">
        <v>29300</v>
      </c>
      <c r="O51" s="201">
        <v>29300</v>
      </c>
      <c r="P51" s="201">
        <v>29300</v>
      </c>
      <c r="Q51" s="200">
        <f t="shared" si="0"/>
        <v>29300</v>
      </c>
    </row>
    <row r="52" spans="1:17" ht="38.25">
      <c r="A52" s="203" t="s">
        <v>457</v>
      </c>
      <c r="B52" s="203" t="s">
        <v>465</v>
      </c>
      <c r="C52" s="204" t="s">
        <v>244</v>
      </c>
      <c r="D52" s="205" t="s">
        <v>455</v>
      </c>
      <c r="E52" s="206"/>
      <c r="F52" s="207"/>
      <c r="G52" s="207"/>
      <c r="H52" s="207"/>
      <c r="I52" s="207"/>
      <c r="J52" s="206">
        <v>29300</v>
      </c>
      <c r="K52" s="207"/>
      <c r="L52" s="207"/>
      <c r="M52" s="207"/>
      <c r="N52" s="207">
        <v>29300</v>
      </c>
      <c r="O52" s="207">
        <v>29300</v>
      </c>
      <c r="P52" s="207">
        <v>29300</v>
      </c>
      <c r="Q52" s="206">
        <f t="shared" si="0"/>
        <v>29300</v>
      </c>
    </row>
    <row r="53" spans="1:17" ht="38.25">
      <c r="A53" s="187" t="s">
        <v>288</v>
      </c>
      <c r="B53" s="188"/>
      <c r="C53" s="198"/>
      <c r="D53" s="199" t="s">
        <v>165</v>
      </c>
      <c r="E53" s="200">
        <v>172942940</v>
      </c>
      <c r="F53" s="201">
        <v>172942940</v>
      </c>
      <c r="G53" s="201">
        <v>7765900</v>
      </c>
      <c r="H53" s="201">
        <v>482300</v>
      </c>
      <c r="I53" s="201"/>
      <c r="J53" s="200">
        <v>715600</v>
      </c>
      <c r="K53" s="201">
        <v>649600</v>
      </c>
      <c r="L53" s="201"/>
      <c r="M53" s="201"/>
      <c r="N53" s="201">
        <v>66000</v>
      </c>
      <c r="O53" s="201">
        <v>66000</v>
      </c>
      <c r="P53" s="201">
        <v>66000</v>
      </c>
      <c r="Q53" s="200">
        <f t="shared" si="0"/>
        <v>173658540</v>
      </c>
    </row>
    <row r="54" spans="1:17" ht="38.25">
      <c r="A54" s="187" t="s">
        <v>289</v>
      </c>
      <c r="B54" s="188"/>
      <c r="C54" s="198"/>
      <c r="D54" s="199" t="s">
        <v>165</v>
      </c>
      <c r="E54" s="200">
        <v>172942940</v>
      </c>
      <c r="F54" s="201">
        <v>172942940</v>
      </c>
      <c r="G54" s="201">
        <v>7765900</v>
      </c>
      <c r="H54" s="201">
        <v>482300</v>
      </c>
      <c r="I54" s="201"/>
      <c r="J54" s="200">
        <v>715600</v>
      </c>
      <c r="K54" s="201">
        <v>649600</v>
      </c>
      <c r="L54" s="201"/>
      <c r="M54" s="201"/>
      <c r="N54" s="201">
        <v>66000</v>
      </c>
      <c r="O54" s="201">
        <v>66000</v>
      </c>
      <c r="P54" s="201">
        <v>66000</v>
      </c>
      <c r="Q54" s="200">
        <f t="shared" si="0"/>
        <v>173658540</v>
      </c>
    </row>
    <row r="55" spans="1:17" ht="76.5">
      <c r="A55" s="187" t="s">
        <v>396</v>
      </c>
      <c r="B55" s="187" t="s">
        <v>397</v>
      </c>
      <c r="C55" s="198"/>
      <c r="D55" s="199" t="s">
        <v>398</v>
      </c>
      <c r="E55" s="200">
        <v>105921700</v>
      </c>
      <c r="F55" s="201">
        <v>105921700</v>
      </c>
      <c r="G55" s="201"/>
      <c r="H55" s="201"/>
      <c r="I55" s="201"/>
      <c r="J55" s="200"/>
      <c r="K55" s="201"/>
      <c r="L55" s="201"/>
      <c r="M55" s="201"/>
      <c r="N55" s="201"/>
      <c r="O55" s="201"/>
      <c r="P55" s="201"/>
      <c r="Q55" s="200">
        <f t="shared" si="0"/>
        <v>105921700</v>
      </c>
    </row>
    <row r="56" spans="1:17" ht="38.25">
      <c r="A56" s="203" t="s">
        <v>399</v>
      </c>
      <c r="B56" s="203" t="s">
        <v>220</v>
      </c>
      <c r="C56" s="204" t="s">
        <v>133</v>
      </c>
      <c r="D56" s="205" t="s">
        <v>400</v>
      </c>
      <c r="E56" s="206">
        <v>9100000</v>
      </c>
      <c r="F56" s="207">
        <v>9100000</v>
      </c>
      <c r="G56" s="207"/>
      <c r="H56" s="207"/>
      <c r="I56" s="207"/>
      <c r="J56" s="206"/>
      <c r="K56" s="207"/>
      <c r="L56" s="207"/>
      <c r="M56" s="207"/>
      <c r="N56" s="207"/>
      <c r="O56" s="207"/>
      <c r="P56" s="207"/>
      <c r="Q56" s="206">
        <f t="shared" si="0"/>
        <v>9100000</v>
      </c>
    </row>
    <row r="57" spans="1:17" ht="31.5" customHeight="1">
      <c r="A57" s="203" t="s">
        <v>401</v>
      </c>
      <c r="B57" s="203" t="s">
        <v>221</v>
      </c>
      <c r="C57" s="204" t="s">
        <v>135</v>
      </c>
      <c r="D57" s="205" t="s">
        <v>550</v>
      </c>
      <c r="E57" s="206">
        <v>96821700</v>
      </c>
      <c r="F57" s="207">
        <v>96821700</v>
      </c>
      <c r="G57" s="207"/>
      <c r="H57" s="207"/>
      <c r="I57" s="207"/>
      <c r="J57" s="206"/>
      <c r="K57" s="207"/>
      <c r="L57" s="207"/>
      <c r="M57" s="207"/>
      <c r="N57" s="207"/>
      <c r="O57" s="207"/>
      <c r="P57" s="207"/>
      <c r="Q57" s="206">
        <f t="shared" si="0"/>
        <v>96821700</v>
      </c>
    </row>
    <row r="58" spans="1:17" ht="36.75" customHeight="1">
      <c r="A58" s="187" t="s">
        <v>402</v>
      </c>
      <c r="B58" s="187" t="s">
        <v>403</v>
      </c>
      <c r="C58" s="198"/>
      <c r="D58" s="199" t="s">
        <v>222</v>
      </c>
      <c r="E58" s="200">
        <v>3741400</v>
      </c>
      <c r="F58" s="201">
        <v>3741400</v>
      </c>
      <c r="G58" s="201"/>
      <c r="H58" s="201"/>
      <c r="I58" s="201"/>
      <c r="J58" s="200"/>
      <c r="K58" s="201"/>
      <c r="L58" s="201"/>
      <c r="M58" s="201"/>
      <c r="N58" s="201"/>
      <c r="O58" s="201"/>
      <c r="P58" s="201"/>
      <c r="Q58" s="200">
        <f t="shared" si="0"/>
        <v>3741400</v>
      </c>
    </row>
    <row r="59" spans="1:17" ht="51">
      <c r="A59" s="203" t="s">
        <v>404</v>
      </c>
      <c r="B59" s="203" t="s">
        <v>223</v>
      </c>
      <c r="C59" s="204" t="s">
        <v>133</v>
      </c>
      <c r="D59" s="205" t="s">
        <v>405</v>
      </c>
      <c r="E59" s="206">
        <v>650800</v>
      </c>
      <c r="F59" s="207">
        <v>650800</v>
      </c>
      <c r="G59" s="207"/>
      <c r="H59" s="207"/>
      <c r="I59" s="207"/>
      <c r="J59" s="206"/>
      <c r="K59" s="207"/>
      <c r="L59" s="207"/>
      <c r="M59" s="207"/>
      <c r="N59" s="207"/>
      <c r="O59" s="207"/>
      <c r="P59" s="207"/>
      <c r="Q59" s="206">
        <f t="shared" si="0"/>
        <v>650800</v>
      </c>
    </row>
    <row r="60" spans="1:17" ht="51">
      <c r="A60" s="203" t="s">
        <v>406</v>
      </c>
      <c r="B60" s="203" t="s">
        <v>224</v>
      </c>
      <c r="C60" s="204" t="s">
        <v>135</v>
      </c>
      <c r="D60" s="205" t="s">
        <v>551</v>
      </c>
      <c r="E60" s="206">
        <v>3090600</v>
      </c>
      <c r="F60" s="207">
        <v>3090600</v>
      </c>
      <c r="G60" s="207"/>
      <c r="H60" s="207"/>
      <c r="I60" s="207"/>
      <c r="J60" s="206"/>
      <c r="K60" s="207"/>
      <c r="L60" s="207"/>
      <c r="M60" s="207"/>
      <c r="N60" s="207"/>
      <c r="O60" s="207"/>
      <c r="P60" s="207"/>
      <c r="Q60" s="206">
        <f t="shared" si="0"/>
        <v>3090600</v>
      </c>
    </row>
    <row r="61" spans="1:17" ht="63.75">
      <c r="A61" s="187" t="s">
        <v>299</v>
      </c>
      <c r="B61" s="187" t="s">
        <v>292</v>
      </c>
      <c r="C61" s="198"/>
      <c r="D61" s="199" t="s">
        <v>407</v>
      </c>
      <c r="E61" s="200">
        <v>2565700</v>
      </c>
      <c r="F61" s="201">
        <v>2565700</v>
      </c>
      <c r="G61" s="201"/>
      <c r="H61" s="201"/>
      <c r="I61" s="201"/>
      <c r="J61" s="200">
        <v>60000</v>
      </c>
      <c r="K61" s="201"/>
      <c r="L61" s="201"/>
      <c r="M61" s="201"/>
      <c r="N61" s="201">
        <v>60000</v>
      </c>
      <c r="O61" s="201">
        <v>60000</v>
      </c>
      <c r="P61" s="201">
        <v>60000</v>
      </c>
      <c r="Q61" s="200">
        <f t="shared" si="0"/>
        <v>2625700</v>
      </c>
    </row>
    <row r="62" spans="1:17" ht="25.5">
      <c r="A62" s="203" t="s">
        <v>300</v>
      </c>
      <c r="B62" s="203" t="s">
        <v>185</v>
      </c>
      <c r="C62" s="204" t="s">
        <v>133</v>
      </c>
      <c r="D62" s="205" t="s">
        <v>293</v>
      </c>
      <c r="E62" s="206">
        <v>2300</v>
      </c>
      <c r="F62" s="207">
        <v>2300</v>
      </c>
      <c r="G62" s="207"/>
      <c r="H62" s="207"/>
      <c r="I62" s="207"/>
      <c r="J62" s="206">
        <v>60000</v>
      </c>
      <c r="K62" s="207"/>
      <c r="L62" s="207"/>
      <c r="M62" s="207"/>
      <c r="N62" s="207">
        <v>60000</v>
      </c>
      <c r="O62" s="207">
        <v>60000</v>
      </c>
      <c r="P62" s="207">
        <v>60000</v>
      </c>
      <c r="Q62" s="206">
        <f t="shared" si="0"/>
        <v>62300</v>
      </c>
    </row>
    <row r="63" spans="1:17" ht="25.5">
      <c r="A63" s="203" t="s">
        <v>301</v>
      </c>
      <c r="B63" s="203" t="s">
        <v>408</v>
      </c>
      <c r="C63" s="204" t="s">
        <v>10</v>
      </c>
      <c r="D63" s="205" t="s">
        <v>409</v>
      </c>
      <c r="E63" s="206">
        <v>240800</v>
      </c>
      <c r="F63" s="207">
        <v>240800</v>
      </c>
      <c r="G63" s="207"/>
      <c r="H63" s="207"/>
      <c r="I63" s="207"/>
      <c r="J63" s="206"/>
      <c r="K63" s="207"/>
      <c r="L63" s="207"/>
      <c r="M63" s="207"/>
      <c r="N63" s="207"/>
      <c r="O63" s="207"/>
      <c r="P63" s="207"/>
      <c r="Q63" s="206">
        <f t="shared" si="0"/>
        <v>240800</v>
      </c>
    </row>
    <row r="64" spans="1:17" ht="38.25">
      <c r="A64" s="203" t="s">
        <v>302</v>
      </c>
      <c r="B64" s="203" t="s">
        <v>186</v>
      </c>
      <c r="C64" s="204" t="s">
        <v>10</v>
      </c>
      <c r="D64" s="205" t="s">
        <v>295</v>
      </c>
      <c r="E64" s="206">
        <v>2089300</v>
      </c>
      <c r="F64" s="207">
        <v>2089300</v>
      </c>
      <c r="G64" s="207"/>
      <c r="H64" s="207"/>
      <c r="I64" s="207"/>
      <c r="J64" s="206"/>
      <c r="K64" s="207"/>
      <c r="L64" s="207"/>
      <c r="M64" s="207"/>
      <c r="N64" s="207"/>
      <c r="O64" s="207"/>
      <c r="P64" s="207"/>
      <c r="Q64" s="206">
        <f t="shared" si="0"/>
        <v>2089300</v>
      </c>
    </row>
    <row r="65" spans="1:17" ht="38.25">
      <c r="A65" s="203" t="s">
        <v>303</v>
      </c>
      <c r="B65" s="203" t="s">
        <v>187</v>
      </c>
      <c r="C65" s="204" t="s">
        <v>10</v>
      </c>
      <c r="D65" s="205" t="s">
        <v>296</v>
      </c>
      <c r="E65" s="206">
        <v>233300</v>
      </c>
      <c r="F65" s="207">
        <v>233300</v>
      </c>
      <c r="G65" s="207"/>
      <c r="H65" s="207"/>
      <c r="I65" s="207"/>
      <c r="J65" s="206"/>
      <c r="K65" s="207"/>
      <c r="L65" s="207"/>
      <c r="M65" s="207"/>
      <c r="N65" s="207"/>
      <c r="O65" s="207"/>
      <c r="P65" s="207"/>
      <c r="Q65" s="206">
        <f t="shared" si="0"/>
        <v>233300</v>
      </c>
    </row>
    <row r="66" spans="1:17" ht="38.25">
      <c r="A66" s="187" t="s">
        <v>410</v>
      </c>
      <c r="B66" s="187" t="s">
        <v>411</v>
      </c>
      <c r="C66" s="198"/>
      <c r="D66" s="199" t="s">
        <v>552</v>
      </c>
      <c r="E66" s="200">
        <v>34935400</v>
      </c>
      <c r="F66" s="201">
        <v>34935400</v>
      </c>
      <c r="G66" s="201"/>
      <c r="H66" s="201"/>
      <c r="I66" s="201"/>
      <c r="J66" s="200"/>
      <c r="K66" s="201"/>
      <c r="L66" s="201"/>
      <c r="M66" s="201"/>
      <c r="N66" s="201"/>
      <c r="O66" s="201"/>
      <c r="P66" s="201"/>
      <c r="Q66" s="200">
        <f t="shared" si="0"/>
        <v>34935400</v>
      </c>
    </row>
    <row r="67" spans="1:17" ht="25.5">
      <c r="A67" s="203" t="s">
        <v>412</v>
      </c>
      <c r="B67" s="203" t="s">
        <v>225</v>
      </c>
      <c r="C67" s="204" t="s">
        <v>202</v>
      </c>
      <c r="D67" s="205" t="s">
        <v>226</v>
      </c>
      <c r="E67" s="206">
        <v>488800</v>
      </c>
      <c r="F67" s="207">
        <v>488800</v>
      </c>
      <c r="G67" s="207"/>
      <c r="H67" s="207"/>
      <c r="I67" s="207"/>
      <c r="J67" s="206"/>
      <c r="K67" s="207"/>
      <c r="L67" s="207"/>
      <c r="M67" s="207"/>
      <c r="N67" s="207"/>
      <c r="O67" s="207"/>
      <c r="P67" s="207"/>
      <c r="Q67" s="206">
        <f t="shared" si="0"/>
        <v>488800</v>
      </c>
    </row>
    <row r="68" spans="1:17" ht="12.75">
      <c r="A68" s="203" t="s">
        <v>461</v>
      </c>
      <c r="B68" s="203" t="s">
        <v>460</v>
      </c>
      <c r="C68" s="204" t="s">
        <v>202</v>
      </c>
      <c r="D68" s="205" t="s">
        <v>236</v>
      </c>
      <c r="E68" s="206">
        <v>113600</v>
      </c>
      <c r="F68" s="207">
        <v>113600</v>
      </c>
      <c r="G68" s="207"/>
      <c r="H68" s="207"/>
      <c r="I68" s="207"/>
      <c r="J68" s="206"/>
      <c r="K68" s="207"/>
      <c r="L68" s="207"/>
      <c r="M68" s="207"/>
      <c r="N68" s="207"/>
      <c r="O68" s="207"/>
      <c r="P68" s="207"/>
      <c r="Q68" s="206">
        <f t="shared" si="0"/>
        <v>113600</v>
      </c>
    </row>
    <row r="69" spans="1:17" ht="12.75">
      <c r="A69" s="203" t="s">
        <v>413</v>
      </c>
      <c r="B69" s="203" t="s">
        <v>227</v>
      </c>
      <c r="C69" s="204" t="s">
        <v>202</v>
      </c>
      <c r="D69" s="205" t="s">
        <v>228</v>
      </c>
      <c r="E69" s="206">
        <v>14686400</v>
      </c>
      <c r="F69" s="207">
        <v>14686400</v>
      </c>
      <c r="G69" s="207"/>
      <c r="H69" s="207"/>
      <c r="I69" s="207"/>
      <c r="J69" s="206"/>
      <c r="K69" s="207"/>
      <c r="L69" s="207"/>
      <c r="M69" s="207"/>
      <c r="N69" s="207"/>
      <c r="O69" s="207"/>
      <c r="P69" s="207"/>
      <c r="Q69" s="206">
        <f t="shared" si="0"/>
        <v>14686400</v>
      </c>
    </row>
    <row r="70" spans="1:17" ht="25.5">
      <c r="A70" s="203" t="s">
        <v>414</v>
      </c>
      <c r="B70" s="203" t="s">
        <v>229</v>
      </c>
      <c r="C70" s="204" t="s">
        <v>202</v>
      </c>
      <c r="D70" s="205" t="s">
        <v>230</v>
      </c>
      <c r="E70" s="206">
        <v>1946400</v>
      </c>
      <c r="F70" s="207">
        <v>1946400</v>
      </c>
      <c r="G70" s="207"/>
      <c r="H70" s="207"/>
      <c r="I70" s="207"/>
      <c r="J70" s="206"/>
      <c r="K70" s="207"/>
      <c r="L70" s="207"/>
      <c r="M70" s="207"/>
      <c r="N70" s="207"/>
      <c r="O70" s="207"/>
      <c r="P70" s="207"/>
      <c r="Q70" s="206">
        <f t="shared" si="0"/>
        <v>1946400</v>
      </c>
    </row>
    <row r="71" spans="1:17" ht="12.75">
      <c r="A71" s="203" t="s">
        <v>415</v>
      </c>
      <c r="B71" s="203" t="s">
        <v>231</v>
      </c>
      <c r="C71" s="204" t="s">
        <v>202</v>
      </c>
      <c r="D71" s="205" t="s">
        <v>232</v>
      </c>
      <c r="E71" s="206">
        <v>6188700</v>
      </c>
      <c r="F71" s="207">
        <v>6188700</v>
      </c>
      <c r="G71" s="207"/>
      <c r="H71" s="207"/>
      <c r="I71" s="207"/>
      <c r="J71" s="206"/>
      <c r="K71" s="207"/>
      <c r="L71" s="207"/>
      <c r="M71" s="207"/>
      <c r="N71" s="207"/>
      <c r="O71" s="207"/>
      <c r="P71" s="207"/>
      <c r="Q71" s="206">
        <f t="shared" si="0"/>
        <v>6188700</v>
      </c>
    </row>
    <row r="72" spans="1:17" ht="12.75">
      <c r="A72" s="203" t="s">
        <v>416</v>
      </c>
      <c r="B72" s="203" t="s">
        <v>233</v>
      </c>
      <c r="C72" s="204" t="s">
        <v>202</v>
      </c>
      <c r="D72" s="205" t="s">
        <v>234</v>
      </c>
      <c r="E72" s="206">
        <v>710500</v>
      </c>
      <c r="F72" s="207">
        <v>710500</v>
      </c>
      <c r="G72" s="207"/>
      <c r="H72" s="207"/>
      <c r="I72" s="207"/>
      <c r="J72" s="206"/>
      <c r="K72" s="207"/>
      <c r="L72" s="207"/>
      <c r="M72" s="207"/>
      <c r="N72" s="207"/>
      <c r="O72" s="207"/>
      <c r="P72" s="207"/>
      <c r="Q72" s="206">
        <f t="shared" si="0"/>
        <v>710500</v>
      </c>
    </row>
    <row r="73" spans="1:17" ht="25.5">
      <c r="A73" s="203" t="s">
        <v>417</v>
      </c>
      <c r="B73" s="203" t="s">
        <v>235</v>
      </c>
      <c r="C73" s="204" t="s">
        <v>202</v>
      </c>
      <c r="D73" s="205" t="s">
        <v>237</v>
      </c>
      <c r="E73" s="206">
        <v>10801000</v>
      </c>
      <c r="F73" s="207">
        <v>10801000</v>
      </c>
      <c r="G73" s="207"/>
      <c r="H73" s="207"/>
      <c r="I73" s="207"/>
      <c r="J73" s="206"/>
      <c r="K73" s="207"/>
      <c r="L73" s="207"/>
      <c r="M73" s="207"/>
      <c r="N73" s="207"/>
      <c r="O73" s="207"/>
      <c r="P73" s="207"/>
      <c r="Q73" s="206">
        <f t="shared" si="0"/>
        <v>10801000</v>
      </c>
    </row>
    <row r="74" spans="1:17" ht="38.25">
      <c r="A74" s="187" t="s">
        <v>418</v>
      </c>
      <c r="B74" s="187" t="s">
        <v>238</v>
      </c>
      <c r="C74" s="202" t="s">
        <v>10</v>
      </c>
      <c r="D74" s="199" t="s">
        <v>239</v>
      </c>
      <c r="E74" s="200">
        <v>41600</v>
      </c>
      <c r="F74" s="201">
        <v>41600</v>
      </c>
      <c r="G74" s="201"/>
      <c r="H74" s="201"/>
      <c r="I74" s="201"/>
      <c r="J74" s="200"/>
      <c r="K74" s="201"/>
      <c r="L74" s="201"/>
      <c r="M74" s="201"/>
      <c r="N74" s="201"/>
      <c r="O74" s="201"/>
      <c r="P74" s="201"/>
      <c r="Q74" s="200">
        <f t="shared" si="0"/>
        <v>41600</v>
      </c>
    </row>
    <row r="75" spans="1:17" ht="84.75" customHeight="1">
      <c r="A75" s="187" t="s">
        <v>419</v>
      </c>
      <c r="B75" s="187" t="s">
        <v>240</v>
      </c>
      <c r="C75" s="198"/>
      <c r="D75" s="199" t="s">
        <v>553</v>
      </c>
      <c r="E75" s="200">
        <v>12172600</v>
      </c>
      <c r="F75" s="201">
        <v>12172600</v>
      </c>
      <c r="G75" s="201"/>
      <c r="H75" s="201"/>
      <c r="I75" s="201"/>
      <c r="J75" s="200"/>
      <c r="K75" s="201"/>
      <c r="L75" s="201"/>
      <c r="M75" s="201"/>
      <c r="N75" s="201"/>
      <c r="O75" s="201"/>
      <c r="P75" s="201"/>
      <c r="Q75" s="200">
        <f t="shared" si="0"/>
        <v>12172600</v>
      </c>
    </row>
    <row r="76" spans="1:17" ht="30" customHeight="1">
      <c r="A76" s="203" t="s">
        <v>463</v>
      </c>
      <c r="B76" s="203" t="s">
        <v>554</v>
      </c>
      <c r="C76" s="204" t="s">
        <v>134</v>
      </c>
      <c r="D76" s="205" t="s">
        <v>462</v>
      </c>
      <c r="E76" s="206">
        <v>8727000</v>
      </c>
      <c r="F76" s="207">
        <v>8727000</v>
      </c>
      <c r="G76" s="207"/>
      <c r="H76" s="207"/>
      <c r="I76" s="207"/>
      <c r="J76" s="206"/>
      <c r="K76" s="207"/>
      <c r="L76" s="207"/>
      <c r="M76" s="207"/>
      <c r="N76" s="207"/>
      <c r="O76" s="207"/>
      <c r="P76" s="207"/>
      <c r="Q76" s="206">
        <f t="shared" si="0"/>
        <v>8727000</v>
      </c>
    </row>
    <row r="77" spans="1:17" ht="51">
      <c r="A77" s="203" t="s">
        <v>469</v>
      </c>
      <c r="B77" s="203" t="s">
        <v>555</v>
      </c>
      <c r="C77" s="204" t="s">
        <v>134</v>
      </c>
      <c r="D77" s="205" t="s">
        <v>556</v>
      </c>
      <c r="E77" s="206">
        <v>1443600</v>
      </c>
      <c r="F77" s="207">
        <v>1443600</v>
      </c>
      <c r="G77" s="207"/>
      <c r="H77" s="207"/>
      <c r="I77" s="207"/>
      <c r="J77" s="206"/>
      <c r="K77" s="207"/>
      <c r="L77" s="207"/>
      <c r="M77" s="207"/>
      <c r="N77" s="207"/>
      <c r="O77" s="207"/>
      <c r="P77" s="207"/>
      <c r="Q77" s="206">
        <f aca="true" t="shared" si="1" ref="Q77:Q107">E77+J77</f>
        <v>1443600</v>
      </c>
    </row>
    <row r="78" spans="1:17" ht="38.25">
      <c r="A78" s="203" t="s">
        <v>464</v>
      </c>
      <c r="B78" s="203" t="s">
        <v>557</v>
      </c>
      <c r="C78" s="204" t="s">
        <v>134</v>
      </c>
      <c r="D78" s="205" t="s">
        <v>420</v>
      </c>
      <c r="E78" s="206">
        <v>1890000</v>
      </c>
      <c r="F78" s="207">
        <v>1890000</v>
      </c>
      <c r="G78" s="207"/>
      <c r="H78" s="207"/>
      <c r="I78" s="207"/>
      <c r="J78" s="206"/>
      <c r="K78" s="207"/>
      <c r="L78" s="207"/>
      <c r="M78" s="207"/>
      <c r="N78" s="207"/>
      <c r="O78" s="207"/>
      <c r="P78" s="207"/>
      <c r="Q78" s="206">
        <f t="shared" si="1"/>
        <v>1890000</v>
      </c>
    </row>
    <row r="79" spans="1:17" ht="51">
      <c r="A79" s="203" t="s">
        <v>470</v>
      </c>
      <c r="B79" s="203" t="s">
        <v>558</v>
      </c>
      <c r="C79" s="204" t="s">
        <v>202</v>
      </c>
      <c r="D79" s="205" t="s">
        <v>472</v>
      </c>
      <c r="E79" s="206">
        <v>88000</v>
      </c>
      <c r="F79" s="207">
        <v>88000</v>
      </c>
      <c r="G79" s="207"/>
      <c r="H79" s="207"/>
      <c r="I79" s="207"/>
      <c r="J79" s="206"/>
      <c r="K79" s="207"/>
      <c r="L79" s="207"/>
      <c r="M79" s="207"/>
      <c r="N79" s="207"/>
      <c r="O79" s="207"/>
      <c r="P79" s="207"/>
      <c r="Q79" s="206">
        <f t="shared" si="1"/>
        <v>88000</v>
      </c>
    </row>
    <row r="80" spans="1:17" ht="51">
      <c r="A80" s="203" t="s">
        <v>471</v>
      </c>
      <c r="B80" s="203" t="s">
        <v>559</v>
      </c>
      <c r="C80" s="204" t="s">
        <v>134</v>
      </c>
      <c r="D80" s="205" t="s">
        <v>473</v>
      </c>
      <c r="E80" s="206">
        <v>24000</v>
      </c>
      <c r="F80" s="207">
        <v>24000</v>
      </c>
      <c r="G80" s="207"/>
      <c r="H80" s="207"/>
      <c r="I80" s="207"/>
      <c r="J80" s="206"/>
      <c r="K80" s="207"/>
      <c r="L80" s="207"/>
      <c r="M80" s="207"/>
      <c r="N80" s="207"/>
      <c r="O80" s="207"/>
      <c r="P80" s="207"/>
      <c r="Q80" s="206">
        <f t="shared" si="1"/>
        <v>24000</v>
      </c>
    </row>
    <row r="81" spans="1:17" ht="38.25">
      <c r="A81" s="187" t="s">
        <v>421</v>
      </c>
      <c r="B81" s="187" t="s">
        <v>241</v>
      </c>
      <c r="C81" s="202" t="s">
        <v>133</v>
      </c>
      <c r="D81" s="199" t="s">
        <v>422</v>
      </c>
      <c r="E81" s="200">
        <v>15300</v>
      </c>
      <c r="F81" s="201">
        <v>15300</v>
      </c>
      <c r="G81" s="201"/>
      <c r="H81" s="201"/>
      <c r="I81" s="201"/>
      <c r="J81" s="200"/>
      <c r="K81" s="201"/>
      <c r="L81" s="201"/>
      <c r="M81" s="201"/>
      <c r="N81" s="201"/>
      <c r="O81" s="201"/>
      <c r="P81" s="201"/>
      <c r="Q81" s="200">
        <f t="shared" si="1"/>
        <v>15300</v>
      </c>
    </row>
    <row r="82" spans="1:17" ht="63.75">
      <c r="A82" s="187" t="s">
        <v>423</v>
      </c>
      <c r="B82" s="187" t="s">
        <v>424</v>
      </c>
      <c r="C82" s="198"/>
      <c r="D82" s="199" t="s">
        <v>425</v>
      </c>
      <c r="E82" s="200">
        <v>10876740</v>
      </c>
      <c r="F82" s="201">
        <v>10876740</v>
      </c>
      <c r="G82" s="201">
        <v>7765900</v>
      </c>
      <c r="H82" s="201">
        <v>482300</v>
      </c>
      <c r="I82" s="201"/>
      <c r="J82" s="200">
        <v>655600</v>
      </c>
      <c r="K82" s="201">
        <v>649600</v>
      </c>
      <c r="L82" s="201"/>
      <c r="M82" s="201"/>
      <c r="N82" s="201">
        <v>6000</v>
      </c>
      <c r="O82" s="201">
        <v>6000</v>
      </c>
      <c r="P82" s="201">
        <v>6000</v>
      </c>
      <c r="Q82" s="200">
        <f t="shared" si="1"/>
        <v>11532340</v>
      </c>
    </row>
    <row r="83" spans="1:17" ht="51">
      <c r="A83" s="203" t="s">
        <v>304</v>
      </c>
      <c r="B83" s="203" t="s">
        <v>242</v>
      </c>
      <c r="C83" s="204" t="s">
        <v>182</v>
      </c>
      <c r="D83" s="205" t="s">
        <v>426</v>
      </c>
      <c r="E83" s="206">
        <v>10876740</v>
      </c>
      <c r="F83" s="207">
        <v>10876740</v>
      </c>
      <c r="G83" s="207">
        <v>7765900</v>
      </c>
      <c r="H83" s="207">
        <v>482300</v>
      </c>
      <c r="I83" s="207"/>
      <c r="J83" s="206">
        <v>655600</v>
      </c>
      <c r="K83" s="207">
        <v>649600</v>
      </c>
      <c r="L83" s="207"/>
      <c r="M83" s="207"/>
      <c r="N83" s="207">
        <v>6000</v>
      </c>
      <c r="O83" s="207">
        <v>6000</v>
      </c>
      <c r="P83" s="207">
        <v>6000</v>
      </c>
      <c r="Q83" s="206">
        <f t="shared" si="1"/>
        <v>11532340</v>
      </c>
    </row>
    <row r="84" spans="1:17" ht="89.25">
      <c r="A84" s="187" t="s">
        <v>358</v>
      </c>
      <c r="B84" s="187" t="s">
        <v>208</v>
      </c>
      <c r="C84" s="202" t="s">
        <v>134</v>
      </c>
      <c r="D84" s="199" t="s">
        <v>357</v>
      </c>
      <c r="E84" s="200">
        <v>285500</v>
      </c>
      <c r="F84" s="201">
        <v>285500</v>
      </c>
      <c r="G84" s="201"/>
      <c r="H84" s="201"/>
      <c r="I84" s="201"/>
      <c r="J84" s="200"/>
      <c r="K84" s="201"/>
      <c r="L84" s="201"/>
      <c r="M84" s="201"/>
      <c r="N84" s="201"/>
      <c r="O84" s="201"/>
      <c r="P84" s="201"/>
      <c r="Q84" s="200">
        <f t="shared" si="1"/>
        <v>285500</v>
      </c>
    </row>
    <row r="85" spans="1:17" ht="76.5">
      <c r="A85" s="187" t="s">
        <v>305</v>
      </c>
      <c r="B85" s="187" t="s">
        <v>427</v>
      </c>
      <c r="C85" s="202" t="s">
        <v>135</v>
      </c>
      <c r="D85" s="199" t="s">
        <v>560</v>
      </c>
      <c r="E85" s="200">
        <v>392500</v>
      </c>
      <c r="F85" s="201">
        <v>392500</v>
      </c>
      <c r="G85" s="201"/>
      <c r="H85" s="201"/>
      <c r="I85" s="201"/>
      <c r="J85" s="200"/>
      <c r="K85" s="201"/>
      <c r="L85" s="201"/>
      <c r="M85" s="201"/>
      <c r="N85" s="201"/>
      <c r="O85" s="201"/>
      <c r="P85" s="201"/>
      <c r="Q85" s="200">
        <f t="shared" si="1"/>
        <v>392500</v>
      </c>
    </row>
    <row r="86" spans="1:17" ht="25.5">
      <c r="A86" s="187" t="s">
        <v>322</v>
      </c>
      <c r="B86" s="187" t="s">
        <v>184</v>
      </c>
      <c r="C86" s="198"/>
      <c r="D86" s="201" t="s">
        <v>243</v>
      </c>
      <c r="E86" s="200">
        <v>61700</v>
      </c>
      <c r="F86" s="201">
        <v>61700</v>
      </c>
      <c r="G86" s="201"/>
      <c r="H86" s="201"/>
      <c r="I86" s="201"/>
      <c r="J86" s="200"/>
      <c r="K86" s="201"/>
      <c r="L86" s="201"/>
      <c r="M86" s="201"/>
      <c r="N86" s="201"/>
      <c r="O86" s="201"/>
      <c r="P86" s="201"/>
      <c r="Q86" s="200">
        <f t="shared" si="1"/>
        <v>61700</v>
      </c>
    </row>
    <row r="87" spans="1:17" ht="38.25">
      <c r="A87" s="203" t="s">
        <v>323</v>
      </c>
      <c r="B87" s="203" t="s">
        <v>428</v>
      </c>
      <c r="C87" s="204" t="s">
        <v>133</v>
      </c>
      <c r="D87" s="205" t="s">
        <v>561</v>
      </c>
      <c r="E87" s="206">
        <v>61700</v>
      </c>
      <c r="F87" s="207">
        <v>61700</v>
      </c>
      <c r="G87" s="207"/>
      <c r="H87" s="207"/>
      <c r="I87" s="207"/>
      <c r="J87" s="206"/>
      <c r="K87" s="207"/>
      <c r="L87" s="207"/>
      <c r="M87" s="207"/>
      <c r="N87" s="207"/>
      <c r="O87" s="207"/>
      <c r="P87" s="207"/>
      <c r="Q87" s="206">
        <f t="shared" si="1"/>
        <v>61700</v>
      </c>
    </row>
    <row r="88" spans="1:17" ht="90" customHeight="1">
      <c r="A88" s="187" t="s">
        <v>429</v>
      </c>
      <c r="B88" s="187" t="s">
        <v>390</v>
      </c>
      <c r="C88" s="202" t="s">
        <v>202</v>
      </c>
      <c r="D88" s="199" t="s">
        <v>562</v>
      </c>
      <c r="E88" s="200">
        <v>1932800</v>
      </c>
      <c r="F88" s="201">
        <v>1932800</v>
      </c>
      <c r="G88" s="201"/>
      <c r="H88" s="201"/>
      <c r="I88" s="201"/>
      <c r="J88" s="200"/>
      <c r="K88" s="201"/>
      <c r="L88" s="201"/>
      <c r="M88" s="201"/>
      <c r="N88" s="201"/>
      <c r="O88" s="201"/>
      <c r="P88" s="201"/>
      <c r="Q88" s="200">
        <f t="shared" si="1"/>
        <v>1932800</v>
      </c>
    </row>
    <row r="89" spans="1:17" ht="38.25">
      <c r="A89" s="187" t="s">
        <v>162</v>
      </c>
      <c r="B89" s="188"/>
      <c r="C89" s="198"/>
      <c r="D89" s="199" t="s">
        <v>166</v>
      </c>
      <c r="E89" s="200">
        <v>7891900</v>
      </c>
      <c r="F89" s="201">
        <v>7891900</v>
      </c>
      <c r="G89" s="201">
        <v>5539000</v>
      </c>
      <c r="H89" s="201">
        <v>756500</v>
      </c>
      <c r="I89" s="201"/>
      <c r="J89" s="200">
        <v>360000</v>
      </c>
      <c r="K89" s="201">
        <v>64000</v>
      </c>
      <c r="L89" s="201">
        <v>13000</v>
      </c>
      <c r="M89" s="201"/>
      <c r="N89" s="201">
        <v>296000</v>
      </c>
      <c r="O89" s="201">
        <v>296000</v>
      </c>
      <c r="P89" s="201">
        <v>296000</v>
      </c>
      <c r="Q89" s="200">
        <f t="shared" si="1"/>
        <v>8251900</v>
      </c>
    </row>
    <row r="90" spans="1:17" ht="38.25">
      <c r="A90" s="187" t="s">
        <v>163</v>
      </c>
      <c r="B90" s="188"/>
      <c r="C90" s="198"/>
      <c r="D90" s="199" t="s">
        <v>166</v>
      </c>
      <c r="E90" s="200">
        <v>7891900</v>
      </c>
      <c r="F90" s="201">
        <v>7891900</v>
      </c>
      <c r="G90" s="201">
        <v>5539000</v>
      </c>
      <c r="H90" s="201">
        <v>756500</v>
      </c>
      <c r="I90" s="201"/>
      <c r="J90" s="200">
        <v>360000</v>
      </c>
      <c r="K90" s="201">
        <v>64000</v>
      </c>
      <c r="L90" s="201">
        <v>13000</v>
      </c>
      <c r="M90" s="201"/>
      <c r="N90" s="201">
        <v>296000</v>
      </c>
      <c r="O90" s="201">
        <v>296000</v>
      </c>
      <c r="P90" s="201">
        <v>296000</v>
      </c>
      <c r="Q90" s="200">
        <f t="shared" si="1"/>
        <v>8251900</v>
      </c>
    </row>
    <row r="91" spans="1:17" ht="51">
      <c r="A91" s="187" t="s">
        <v>215</v>
      </c>
      <c r="B91" s="187" t="s">
        <v>430</v>
      </c>
      <c r="C91" s="202" t="s">
        <v>217</v>
      </c>
      <c r="D91" s="199" t="s">
        <v>431</v>
      </c>
      <c r="E91" s="200">
        <v>1258200</v>
      </c>
      <c r="F91" s="201">
        <v>1258200</v>
      </c>
      <c r="G91" s="201">
        <v>874400</v>
      </c>
      <c r="H91" s="201">
        <v>165900</v>
      </c>
      <c r="I91" s="201"/>
      <c r="J91" s="200">
        <v>39500</v>
      </c>
      <c r="K91" s="201">
        <v>39500</v>
      </c>
      <c r="L91" s="201">
        <v>13000</v>
      </c>
      <c r="M91" s="201"/>
      <c r="N91" s="201"/>
      <c r="O91" s="201"/>
      <c r="P91" s="201"/>
      <c r="Q91" s="200">
        <f t="shared" si="1"/>
        <v>1297700</v>
      </c>
    </row>
    <row r="92" spans="1:17" ht="12.75">
      <c r="A92" s="187" t="s">
        <v>432</v>
      </c>
      <c r="B92" s="187" t="s">
        <v>433</v>
      </c>
      <c r="C92" s="202" t="s">
        <v>246</v>
      </c>
      <c r="D92" s="199" t="s">
        <v>434</v>
      </c>
      <c r="E92" s="200">
        <v>4625600</v>
      </c>
      <c r="F92" s="201">
        <v>4625600</v>
      </c>
      <c r="G92" s="201">
        <v>3444300</v>
      </c>
      <c r="H92" s="201">
        <v>246500</v>
      </c>
      <c r="I92" s="201"/>
      <c r="J92" s="200">
        <v>15000</v>
      </c>
      <c r="K92" s="201">
        <v>15000</v>
      </c>
      <c r="L92" s="201"/>
      <c r="M92" s="201"/>
      <c r="N92" s="201"/>
      <c r="O92" s="201"/>
      <c r="P92" s="201"/>
      <c r="Q92" s="200">
        <f t="shared" si="1"/>
        <v>4640600</v>
      </c>
    </row>
    <row r="93" spans="1:17" ht="38.25">
      <c r="A93" s="187" t="s">
        <v>435</v>
      </c>
      <c r="B93" s="187" t="s">
        <v>245</v>
      </c>
      <c r="C93" s="202" t="s">
        <v>247</v>
      </c>
      <c r="D93" s="199" t="s">
        <v>436</v>
      </c>
      <c r="E93" s="200">
        <v>1743800</v>
      </c>
      <c r="F93" s="201">
        <v>1743800</v>
      </c>
      <c r="G93" s="201">
        <v>1028300</v>
      </c>
      <c r="H93" s="201">
        <v>331200</v>
      </c>
      <c r="I93" s="201"/>
      <c r="J93" s="200">
        <v>9500</v>
      </c>
      <c r="K93" s="201">
        <v>9500</v>
      </c>
      <c r="L93" s="201"/>
      <c r="M93" s="201"/>
      <c r="N93" s="201"/>
      <c r="O93" s="201"/>
      <c r="P93" s="201"/>
      <c r="Q93" s="200">
        <f t="shared" si="1"/>
        <v>1753300</v>
      </c>
    </row>
    <row r="94" spans="1:17" ht="25.5">
      <c r="A94" s="187" t="s">
        <v>437</v>
      </c>
      <c r="B94" s="187" t="s">
        <v>438</v>
      </c>
      <c r="C94" s="198"/>
      <c r="D94" s="199" t="s">
        <v>439</v>
      </c>
      <c r="E94" s="200">
        <v>264300</v>
      </c>
      <c r="F94" s="201">
        <v>264300</v>
      </c>
      <c r="G94" s="201">
        <v>192000</v>
      </c>
      <c r="H94" s="201">
        <v>12900</v>
      </c>
      <c r="I94" s="201"/>
      <c r="J94" s="200"/>
      <c r="K94" s="201"/>
      <c r="L94" s="201"/>
      <c r="M94" s="201"/>
      <c r="N94" s="201"/>
      <c r="O94" s="201"/>
      <c r="P94" s="201"/>
      <c r="Q94" s="200">
        <f t="shared" si="1"/>
        <v>264300</v>
      </c>
    </row>
    <row r="95" spans="1:17" ht="25.5">
      <c r="A95" s="203" t="s">
        <v>563</v>
      </c>
      <c r="B95" s="203" t="s">
        <v>564</v>
      </c>
      <c r="C95" s="204" t="s">
        <v>248</v>
      </c>
      <c r="D95" s="205" t="s">
        <v>565</v>
      </c>
      <c r="E95" s="206">
        <v>264300</v>
      </c>
      <c r="F95" s="207">
        <v>264300</v>
      </c>
      <c r="G95" s="207">
        <v>192000</v>
      </c>
      <c r="H95" s="207">
        <v>12900</v>
      </c>
      <c r="I95" s="207"/>
      <c r="J95" s="206"/>
      <c r="K95" s="207"/>
      <c r="L95" s="207"/>
      <c r="M95" s="207"/>
      <c r="N95" s="207"/>
      <c r="O95" s="207"/>
      <c r="P95" s="207"/>
      <c r="Q95" s="206">
        <f t="shared" si="1"/>
        <v>264300</v>
      </c>
    </row>
    <row r="96" spans="1:17" ht="12.75">
      <c r="A96" s="187" t="s">
        <v>459</v>
      </c>
      <c r="B96" s="187" t="s">
        <v>453</v>
      </c>
      <c r="C96" s="198"/>
      <c r="D96" s="199" t="s">
        <v>545</v>
      </c>
      <c r="E96" s="200"/>
      <c r="F96" s="201"/>
      <c r="G96" s="201"/>
      <c r="H96" s="201"/>
      <c r="I96" s="201"/>
      <c r="J96" s="200">
        <v>296000</v>
      </c>
      <c r="K96" s="201"/>
      <c r="L96" s="201"/>
      <c r="M96" s="201"/>
      <c r="N96" s="201">
        <v>296000</v>
      </c>
      <c r="O96" s="201">
        <v>296000</v>
      </c>
      <c r="P96" s="201">
        <v>296000</v>
      </c>
      <c r="Q96" s="200">
        <f t="shared" si="1"/>
        <v>296000</v>
      </c>
    </row>
    <row r="97" spans="1:17" ht="38.25">
      <c r="A97" s="203" t="s">
        <v>466</v>
      </c>
      <c r="B97" s="203" t="s">
        <v>465</v>
      </c>
      <c r="C97" s="204" t="s">
        <v>244</v>
      </c>
      <c r="D97" s="205" t="s">
        <v>455</v>
      </c>
      <c r="E97" s="206"/>
      <c r="F97" s="207"/>
      <c r="G97" s="207"/>
      <c r="H97" s="207"/>
      <c r="I97" s="207"/>
      <c r="J97" s="206">
        <v>296000</v>
      </c>
      <c r="K97" s="207"/>
      <c r="L97" s="207"/>
      <c r="M97" s="207"/>
      <c r="N97" s="207">
        <v>296000</v>
      </c>
      <c r="O97" s="207">
        <v>296000</v>
      </c>
      <c r="P97" s="207">
        <v>296000</v>
      </c>
      <c r="Q97" s="206">
        <f t="shared" si="1"/>
        <v>296000</v>
      </c>
    </row>
    <row r="98" spans="1:17" ht="51">
      <c r="A98" s="187" t="s">
        <v>440</v>
      </c>
      <c r="B98" s="188"/>
      <c r="C98" s="198"/>
      <c r="D98" s="199" t="s">
        <v>63</v>
      </c>
      <c r="E98" s="200">
        <v>15077700</v>
      </c>
      <c r="F98" s="201">
        <v>15057700</v>
      </c>
      <c r="G98" s="201"/>
      <c r="H98" s="201"/>
      <c r="I98" s="201"/>
      <c r="J98" s="200"/>
      <c r="K98" s="201"/>
      <c r="L98" s="201"/>
      <c r="M98" s="201"/>
      <c r="N98" s="201"/>
      <c r="O98" s="201"/>
      <c r="P98" s="201"/>
      <c r="Q98" s="200">
        <f t="shared" si="1"/>
        <v>15077700</v>
      </c>
    </row>
    <row r="99" spans="1:17" ht="51">
      <c r="A99" s="187" t="s">
        <v>306</v>
      </c>
      <c r="B99" s="188"/>
      <c r="C99" s="198"/>
      <c r="D99" s="199" t="s">
        <v>63</v>
      </c>
      <c r="E99" s="200">
        <v>15077700</v>
      </c>
      <c r="F99" s="201">
        <v>15057700</v>
      </c>
      <c r="G99" s="201"/>
      <c r="H99" s="201"/>
      <c r="I99" s="201"/>
      <c r="J99" s="200"/>
      <c r="K99" s="201"/>
      <c r="L99" s="201"/>
      <c r="M99" s="201"/>
      <c r="N99" s="201"/>
      <c r="O99" s="201"/>
      <c r="P99" s="201"/>
      <c r="Q99" s="200">
        <f t="shared" si="1"/>
        <v>15077700</v>
      </c>
    </row>
    <row r="100" spans="1:17" ht="12.75">
      <c r="A100" s="187" t="s">
        <v>441</v>
      </c>
      <c r="B100" s="187" t="s">
        <v>250</v>
      </c>
      <c r="C100" s="202" t="s">
        <v>131</v>
      </c>
      <c r="D100" s="199" t="s">
        <v>249</v>
      </c>
      <c r="E100" s="200">
        <v>20000</v>
      </c>
      <c r="F100" s="201"/>
      <c r="G100" s="201"/>
      <c r="H100" s="201"/>
      <c r="I100" s="201"/>
      <c r="J100" s="200"/>
      <c r="K100" s="201"/>
      <c r="L100" s="201"/>
      <c r="M100" s="201"/>
      <c r="N100" s="201"/>
      <c r="O100" s="201"/>
      <c r="P100" s="201"/>
      <c r="Q100" s="200">
        <f t="shared" si="1"/>
        <v>20000</v>
      </c>
    </row>
    <row r="101" spans="1:17" ht="12.75">
      <c r="A101" s="187" t="s">
        <v>442</v>
      </c>
      <c r="B101" s="187" t="s">
        <v>443</v>
      </c>
      <c r="C101" s="202" t="s">
        <v>137</v>
      </c>
      <c r="D101" s="199" t="s">
        <v>521</v>
      </c>
      <c r="E101" s="200">
        <v>9507700</v>
      </c>
      <c r="F101" s="201">
        <v>9507700</v>
      </c>
      <c r="G101" s="201"/>
      <c r="H101" s="201"/>
      <c r="I101" s="201"/>
      <c r="J101" s="200"/>
      <c r="K101" s="201"/>
      <c r="L101" s="201"/>
      <c r="M101" s="201"/>
      <c r="N101" s="201"/>
      <c r="O101" s="201"/>
      <c r="P101" s="201"/>
      <c r="Q101" s="200">
        <f t="shared" si="1"/>
        <v>9507700</v>
      </c>
    </row>
    <row r="102" spans="1:17" ht="45" customHeight="1">
      <c r="A102" s="187"/>
      <c r="B102" s="187"/>
      <c r="C102" s="202"/>
      <c r="D102" s="359" t="s">
        <v>5</v>
      </c>
      <c r="E102" s="339">
        <v>9507700</v>
      </c>
      <c r="F102" s="340">
        <v>9507700</v>
      </c>
      <c r="G102" s="340"/>
      <c r="H102" s="340"/>
      <c r="I102" s="340"/>
      <c r="J102" s="339"/>
      <c r="K102" s="340"/>
      <c r="L102" s="340"/>
      <c r="M102" s="340"/>
      <c r="N102" s="340"/>
      <c r="O102" s="340"/>
      <c r="P102" s="340"/>
      <c r="Q102" s="339">
        <v>9507700</v>
      </c>
    </row>
    <row r="103" spans="1:17" ht="12.75">
      <c r="A103" s="187" t="s">
        <v>444</v>
      </c>
      <c r="B103" s="187" t="s">
        <v>445</v>
      </c>
      <c r="C103" s="202" t="s">
        <v>137</v>
      </c>
      <c r="D103" s="199" t="s">
        <v>446</v>
      </c>
      <c r="E103" s="200">
        <v>2050000</v>
      </c>
      <c r="F103" s="201">
        <v>2050000</v>
      </c>
      <c r="G103" s="201"/>
      <c r="H103" s="201"/>
      <c r="I103" s="201"/>
      <c r="J103" s="200"/>
      <c r="K103" s="201"/>
      <c r="L103" s="201"/>
      <c r="M103" s="201"/>
      <c r="N103" s="201"/>
      <c r="O103" s="201"/>
      <c r="P103" s="201"/>
      <c r="Q103" s="200">
        <f t="shared" si="1"/>
        <v>2050000</v>
      </c>
    </row>
    <row r="104" spans="1:17" ht="51">
      <c r="A104" s="187"/>
      <c r="B104" s="187"/>
      <c r="C104" s="202"/>
      <c r="D104" s="356" t="s">
        <v>450</v>
      </c>
      <c r="E104" s="339">
        <v>2050000</v>
      </c>
      <c r="F104" s="340">
        <v>2050000</v>
      </c>
      <c r="G104" s="357"/>
      <c r="H104" s="357"/>
      <c r="I104" s="357"/>
      <c r="J104" s="358"/>
      <c r="K104" s="357"/>
      <c r="L104" s="357"/>
      <c r="M104" s="357"/>
      <c r="N104" s="357"/>
      <c r="O104" s="357"/>
      <c r="P104" s="357"/>
      <c r="Q104" s="339">
        <v>2050000</v>
      </c>
    </row>
    <row r="105" spans="1:17" ht="51">
      <c r="A105" s="187" t="s">
        <v>447</v>
      </c>
      <c r="B105" s="187" t="s">
        <v>448</v>
      </c>
      <c r="C105" s="202" t="s">
        <v>137</v>
      </c>
      <c r="D105" s="199" t="s">
        <v>566</v>
      </c>
      <c r="E105" s="200">
        <v>3500000</v>
      </c>
      <c r="F105" s="201">
        <v>3500000</v>
      </c>
      <c r="G105" s="201"/>
      <c r="H105" s="201"/>
      <c r="I105" s="201"/>
      <c r="J105" s="200"/>
      <c r="K105" s="201"/>
      <c r="L105" s="201"/>
      <c r="M105" s="201"/>
      <c r="N105" s="201"/>
      <c r="O105" s="201"/>
      <c r="P105" s="201"/>
      <c r="Q105" s="200">
        <f t="shared" si="1"/>
        <v>3500000</v>
      </c>
    </row>
    <row r="106" spans="1:17" ht="66" customHeight="1">
      <c r="A106" s="187"/>
      <c r="B106" s="187"/>
      <c r="C106" s="202"/>
      <c r="D106" s="357" t="s">
        <v>567</v>
      </c>
      <c r="E106" s="358">
        <v>3500000</v>
      </c>
      <c r="F106" s="357">
        <v>3500000</v>
      </c>
      <c r="G106" s="357"/>
      <c r="H106" s="357"/>
      <c r="I106" s="357"/>
      <c r="J106" s="358"/>
      <c r="K106" s="357"/>
      <c r="L106" s="357"/>
      <c r="M106" s="357"/>
      <c r="N106" s="357"/>
      <c r="O106" s="357"/>
      <c r="P106" s="357"/>
      <c r="Q106" s="358">
        <f>E106+J106</f>
        <v>3500000</v>
      </c>
    </row>
    <row r="107" spans="1:17" ht="12.75">
      <c r="A107" s="190"/>
      <c r="B107" s="191" t="s">
        <v>181</v>
      </c>
      <c r="C107" s="208"/>
      <c r="D107" s="200" t="s">
        <v>169</v>
      </c>
      <c r="E107" s="200">
        <v>310282778.55</v>
      </c>
      <c r="F107" s="200">
        <v>310247778.55</v>
      </c>
      <c r="G107" s="200">
        <v>65171650</v>
      </c>
      <c r="H107" s="200">
        <v>10409700</v>
      </c>
      <c r="I107" s="200">
        <v>15000</v>
      </c>
      <c r="J107" s="200">
        <v>2876900</v>
      </c>
      <c r="K107" s="200">
        <v>2054300</v>
      </c>
      <c r="L107" s="200">
        <v>106100</v>
      </c>
      <c r="M107" s="200">
        <v>9000</v>
      </c>
      <c r="N107" s="200">
        <v>822600</v>
      </c>
      <c r="O107" s="200">
        <v>822600</v>
      </c>
      <c r="P107" s="200">
        <v>822600</v>
      </c>
      <c r="Q107" s="200">
        <f t="shared" si="1"/>
        <v>313159678.55</v>
      </c>
    </row>
    <row r="110" spans="2:9" ht="12.75">
      <c r="B110" s="209" t="s">
        <v>475</v>
      </c>
      <c r="I110" s="209" t="s">
        <v>476</v>
      </c>
    </row>
  </sheetData>
  <sheetProtection/>
  <mergeCells count="24">
    <mergeCell ref="M2:Q2"/>
    <mergeCell ref="K9:K11"/>
    <mergeCell ref="L9:M9"/>
    <mergeCell ref="N9:N11"/>
    <mergeCell ref="A5:Q5"/>
    <mergeCell ref="A6:Q6"/>
    <mergeCell ref="A8:A11"/>
    <mergeCell ref="B8:B11"/>
    <mergeCell ref="F9:F11"/>
    <mergeCell ref="G9:H9"/>
    <mergeCell ref="I9:I11"/>
    <mergeCell ref="J9:J11"/>
    <mergeCell ref="O10:O11"/>
    <mergeCell ref="P8:P11"/>
    <mergeCell ref="C8:C11"/>
    <mergeCell ref="D8:D11"/>
    <mergeCell ref="E8:I8"/>
    <mergeCell ref="J8:O8"/>
    <mergeCell ref="Q8:Q11"/>
    <mergeCell ref="E9:E11"/>
    <mergeCell ref="G10:G11"/>
    <mergeCell ref="H10:H11"/>
    <mergeCell ref="L10:L11"/>
    <mergeCell ref="M10:M11"/>
  </mergeCells>
  <printOptions/>
  <pageMargins left="0.2" right="0.2" top="0.26" bottom="0.2" header="0.26" footer="0.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F1">
      <selection activeCell="M2" sqref="M2:Q2"/>
    </sheetView>
  </sheetViews>
  <sheetFormatPr defaultColWidth="9.33203125" defaultRowHeight="12.75"/>
  <cols>
    <col min="1" max="1" width="14" style="0" customWidth="1"/>
    <col min="2" max="2" width="12.33203125" style="0" customWidth="1"/>
    <col min="3" max="3" width="11.83203125" style="0" bestFit="1" customWidth="1"/>
    <col min="4" max="4" width="46.33203125" style="0" customWidth="1"/>
    <col min="5" max="5" width="16.83203125" style="0" customWidth="1"/>
    <col min="6" max="6" width="15.33203125" style="0" bestFit="1" customWidth="1"/>
    <col min="7" max="7" width="9.66015625" style="0" bestFit="1" customWidth="1"/>
    <col min="8" max="8" width="15.33203125" style="0" bestFit="1" customWidth="1"/>
    <col min="9" max="9" width="9.66015625" style="0" bestFit="1" customWidth="1"/>
    <col min="10" max="10" width="16.33203125" style="0" bestFit="1" customWidth="1"/>
    <col min="11" max="11" width="9.66015625" style="0" bestFit="1" customWidth="1"/>
    <col min="12" max="12" width="16.33203125" style="0" bestFit="1" customWidth="1"/>
    <col min="13" max="13" width="15.33203125" style="0" bestFit="1" customWidth="1"/>
    <col min="14" max="14" width="16.33203125" style="0" bestFit="1" customWidth="1"/>
    <col min="15" max="15" width="9.5" style="0" bestFit="1" customWidth="1"/>
    <col min="16" max="16" width="17.66015625" style="0" customWidth="1"/>
    <col min="17" max="17" width="0.1640625" style="0" customWidth="1"/>
  </cols>
  <sheetData>
    <row r="1" spans="1:13" ht="12.75">
      <c r="A1" t="s">
        <v>167</v>
      </c>
      <c r="M1" t="s">
        <v>170</v>
      </c>
    </row>
    <row r="2" spans="13:17" ht="48.75" customHeight="1">
      <c r="M2" s="360" t="s">
        <v>568</v>
      </c>
      <c r="N2" s="360"/>
      <c r="O2" s="360"/>
      <c r="P2" s="360"/>
      <c r="Q2" s="360"/>
    </row>
    <row r="5" spans="1:16" ht="12.75">
      <c r="A5" s="361" t="s">
        <v>260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ht="12.75">
      <c r="A6" s="36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ht="12.75">
      <c r="P7" s="183" t="s">
        <v>168</v>
      </c>
    </row>
    <row r="8" spans="1:16" ht="12.75">
      <c r="A8" s="365" t="s">
        <v>171</v>
      </c>
      <c r="B8" s="365" t="s">
        <v>172</v>
      </c>
      <c r="C8" s="365" t="s">
        <v>173</v>
      </c>
      <c r="D8" s="363" t="s">
        <v>174</v>
      </c>
      <c r="E8" s="363" t="s">
        <v>175</v>
      </c>
      <c r="F8" s="363"/>
      <c r="G8" s="363"/>
      <c r="H8" s="363"/>
      <c r="I8" s="363" t="s">
        <v>176</v>
      </c>
      <c r="J8" s="363"/>
      <c r="K8" s="363"/>
      <c r="L8" s="363"/>
      <c r="M8" s="364" t="s">
        <v>177</v>
      </c>
      <c r="N8" s="363"/>
      <c r="O8" s="363"/>
      <c r="P8" s="363"/>
    </row>
    <row r="9" spans="1:16" ht="12.75">
      <c r="A9" s="363"/>
      <c r="B9" s="363"/>
      <c r="C9" s="363"/>
      <c r="D9" s="363"/>
      <c r="E9" s="363" t="s">
        <v>65</v>
      </c>
      <c r="F9" s="363" t="s">
        <v>66</v>
      </c>
      <c r="G9" s="184" t="s">
        <v>178</v>
      </c>
      <c r="H9" s="364" t="s">
        <v>179</v>
      </c>
      <c r="I9" s="363" t="s">
        <v>65</v>
      </c>
      <c r="J9" s="363" t="s">
        <v>66</v>
      </c>
      <c r="K9" s="184" t="s">
        <v>178</v>
      </c>
      <c r="L9" s="364" t="s">
        <v>179</v>
      </c>
      <c r="M9" s="364" t="s">
        <v>65</v>
      </c>
      <c r="N9" s="364" t="s">
        <v>66</v>
      </c>
      <c r="O9" s="185" t="s">
        <v>178</v>
      </c>
      <c r="P9" s="364" t="s">
        <v>179</v>
      </c>
    </row>
    <row r="10" spans="1:16" ht="12.75">
      <c r="A10" s="363"/>
      <c r="B10" s="363"/>
      <c r="C10" s="363"/>
      <c r="D10" s="363"/>
      <c r="E10" s="363"/>
      <c r="F10" s="363"/>
      <c r="G10" s="363" t="s">
        <v>180</v>
      </c>
      <c r="H10" s="363"/>
      <c r="I10" s="363"/>
      <c r="J10" s="363"/>
      <c r="K10" s="363" t="s">
        <v>180</v>
      </c>
      <c r="L10" s="363"/>
      <c r="M10" s="363"/>
      <c r="N10" s="363"/>
      <c r="O10" s="364" t="s">
        <v>180</v>
      </c>
      <c r="P10" s="363"/>
    </row>
    <row r="11" spans="1:16" ht="44.25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</row>
    <row r="12" spans="1:16" ht="12.75">
      <c r="A12" s="184">
        <v>1</v>
      </c>
      <c r="B12" s="184">
        <v>2</v>
      </c>
      <c r="C12" s="184">
        <v>3</v>
      </c>
      <c r="D12" s="184">
        <v>4</v>
      </c>
      <c r="E12" s="184">
        <v>5</v>
      </c>
      <c r="F12" s="184">
        <v>6</v>
      </c>
      <c r="G12" s="184">
        <v>7</v>
      </c>
      <c r="H12" s="185">
        <v>8</v>
      </c>
      <c r="I12" s="184">
        <v>9</v>
      </c>
      <c r="J12" s="184">
        <v>10</v>
      </c>
      <c r="K12" s="184">
        <v>11</v>
      </c>
      <c r="L12" s="185">
        <v>12</v>
      </c>
      <c r="M12" s="185">
        <v>13</v>
      </c>
      <c r="N12" s="185">
        <v>14</v>
      </c>
      <c r="O12" s="185">
        <v>15</v>
      </c>
      <c r="P12" s="185">
        <v>16</v>
      </c>
    </row>
    <row r="13" spans="1:16" ht="25.5">
      <c r="A13" s="187" t="s">
        <v>252</v>
      </c>
      <c r="B13" s="188"/>
      <c r="C13" s="188"/>
      <c r="D13" s="189" t="s">
        <v>123</v>
      </c>
      <c r="E13" s="193">
        <v>70000</v>
      </c>
      <c r="F13" s="193">
        <v>17000</v>
      </c>
      <c r="G13" s="193"/>
      <c r="H13" s="194">
        <v>87000</v>
      </c>
      <c r="I13" s="193"/>
      <c r="J13" s="193">
        <v>-17000</v>
      </c>
      <c r="K13" s="193"/>
      <c r="L13" s="194">
        <v>-17000</v>
      </c>
      <c r="M13" s="194">
        <v>70000</v>
      </c>
      <c r="N13" s="194"/>
      <c r="O13" s="194"/>
      <c r="P13" s="194">
        <v>70000</v>
      </c>
    </row>
    <row r="14" spans="1:16" ht="26.25" thickBot="1">
      <c r="A14" s="187" t="s">
        <v>253</v>
      </c>
      <c r="B14" s="188"/>
      <c r="C14" s="188"/>
      <c r="D14" s="189" t="s">
        <v>123</v>
      </c>
      <c r="E14" s="193">
        <v>70000</v>
      </c>
      <c r="F14" s="193">
        <v>17000</v>
      </c>
      <c r="G14" s="193"/>
      <c r="H14" s="194">
        <v>87000</v>
      </c>
      <c r="I14" s="193"/>
      <c r="J14" s="193">
        <v>-17000</v>
      </c>
      <c r="K14" s="193"/>
      <c r="L14" s="194">
        <v>-17000</v>
      </c>
      <c r="M14" s="194">
        <v>70000</v>
      </c>
      <c r="N14" s="194"/>
      <c r="O14" s="194"/>
      <c r="P14" s="194">
        <v>70000</v>
      </c>
    </row>
    <row r="15" spans="1:16" ht="19.5" thickBot="1">
      <c r="A15" s="187">
        <v>218800</v>
      </c>
      <c r="B15" s="211">
        <v>8800</v>
      </c>
      <c r="C15" s="212"/>
      <c r="D15" s="210" t="s">
        <v>261</v>
      </c>
      <c r="E15" s="193"/>
      <c r="F15" s="193"/>
      <c r="G15" s="193"/>
      <c r="H15" s="194"/>
      <c r="I15" s="193"/>
      <c r="J15" s="193"/>
      <c r="K15" s="193"/>
      <c r="L15" s="194"/>
      <c r="M15" s="194"/>
      <c r="N15" s="194"/>
      <c r="O15" s="194"/>
      <c r="P15" s="194"/>
    </row>
    <row r="16" spans="1:16" ht="38.25">
      <c r="A16" s="187" t="s">
        <v>255</v>
      </c>
      <c r="B16" s="188">
        <v>8830</v>
      </c>
      <c r="C16" s="188"/>
      <c r="D16" s="189" t="s">
        <v>254</v>
      </c>
      <c r="E16" s="193">
        <v>70000</v>
      </c>
      <c r="F16" s="193">
        <v>17000</v>
      </c>
      <c r="G16" s="193"/>
      <c r="H16" s="194">
        <v>87000</v>
      </c>
      <c r="I16" s="193"/>
      <c r="J16" s="193">
        <v>-17000</v>
      </c>
      <c r="K16" s="193"/>
      <c r="L16" s="194">
        <v>-17000</v>
      </c>
      <c r="M16" s="194">
        <v>70000</v>
      </c>
      <c r="N16" s="194"/>
      <c r="O16" s="194"/>
      <c r="P16" s="194">
        <v>70000</v>
      </c>
    </row>
    <row r="17" spans="1:16" ht="18">
      <c r="A17" s="187" t="s">
        <v>256</v>
      </c>
      <c r="B17" s="187">
        <v>8831</v>
      </c>
      <c r="C17" s="187" t="s">
        <v>135</v>
      </c>
      <c r="D17" s="186" t="s">
        <v>257</v>
      </c>
      <c r="E17" s="193">
        <v>70000</v>
      </c>
      <c r="F17" s="193">
        <v>17000</v>
      </c>
      <c r="G17" s="193"/>
      <c r="H17" s="194">
        <v>87000</v>
      </c>
      <c r="I17" s="193"/>
      <c r="J17" s="193"/>
      <c r="K17" s="193"/>
      <c r="L17" s="194"/>
      <c r="M17" s="194">
        <v>70000</v>
      </c>
      <c r="N17" s="194">
        <v>17000</v>
      </c>
      <c r="O17" s="194"/>
      <c r="P17" s="194">
        <v>87000</v>
      </c>
    </row>
    <row r="18" spans="1:16" ht="18">
      <c r="A18" s="187" t="s">
        <v>259</v>
      </c>
      <c r="B18" s="187">
        <v>8832</v>
      </c>
      <c r="C18" s="187" t="s">
        <v>135</v>
      </c>
      <c r="D18" s="186" t="s">
        <v>258</v>
      </c>
      <c r="E18" s="193"/>
      <c r="F18" s="193"/>
      <c r="G18" s="193"/>
      <c r="H18" s="194"/>
      <c r="I18" s="193"/>
      <c r="J18" s="193">
        <v>-17000</v>
      </c>
      <c r="K18" s="193"/>
      <c r="L18" s="194">
        <v>-17000</v>
      </c>
      <c r="M18" s="194"/>
      <c r="N18" s="194">
        <v>-17000</v>
      </c>
      <c r="O18" s="194"/>
      <c r="P18" s="194">
        <v>-17000</v>
      </c>
    </row>
    <row r="19" spans="1:16" ht="18">
      <c r="A19" s="190"/>
      <c r="B19" s="191" t="s">
        <v>181</v>
      </c>
      <c r="C19" s="190"/>
      <c r="D19" s="192" t="s">
        <v>169</v>
      </c>
      <c r="E19" s="194">
        <v>70000</v>
      </c>
      <c r="F19" s="194">
        <v>10000</v>
      </c>
      <c r="G19" s="194">
        <v>0</v>
      </c>
      <c r="H19" s="194">
        <v>80000</v>
      </c>
      <c r="I19" s="194">
        <v>0</v>
      </c>
      <c r="J19" s="194">
        <v>-10000</v>
      </c>
      <c r="K19" s="194">
        <v>0</v>
      </c>
      <c r="L19" s="194">
        <v>-10000</v>
      </c>
      <c r="M19" s="194">
        <v>70000</v>
      </c>
      <c r="N19" s="194">
        <v>0</v>
      </c>
      <c r="O19" s="194">
        <v>0</v>
      </c>
      <c r="P19" s="194">
        <v>70000</v>
      </c>
    </row>
    <row r="21" spans="6:13" ht="15.75">
      <c r="F21" s="342" t="s">
        <v>474</v>
      </c>
      <c r="G21" s="342"/>
      <c r="H21" s="342"/>
      <c r="I21" s="342"/>
      <c r="J21" s="342"/>
      <c r="K21" s="342"/>
      <c r="L21" s="342"/>
      <c r="M21" s="342"/>
    </row>
  </sheetData>
  <sheetProtection/>
  <mergeCells count="22">
    <mergeCell ref="I9:I11"/>
    <mergeCell ref="N9:N11"/>
    <mergeCell ref="P9:P11"/>
    <mergeCell ref="G10:G11"/>
    <mergeCell ref="K10:K11"/>
    <mergeCell ref="O10:O11"/>
    <mergeCell ref="M2:Q2"/>
    <mergeCell ref="D8:D11"/>
    <mergeCell ref="E8:H8"/>
    <mergeCell ref="I8:L8"/>
    <mergeCell ref="M8:P8"/>
    <mergeCell ref="E9:E11"/>
    <mergeCell ref="F9:F11"/>
    <mergeCell ref="J9:J11"/>
    <mergeCell ref="L9:L11"/>
    <mergeCell ref="M9:M11"/>
    <mergeCell ref="A5:P5"/>
    <mergeCell ref="A6:P6"/>
    <mergeCell ref="A8:A11"/>
    <mergeCell ref="B8:B11"/>
    <mergeCell ref="C8:C11"/>
    <mergeCell ref="H9:H11"/>
  </mergeCells>
  <printOptions/>
  <pageMargins left="0.33" right="0.3" top="1" bottom="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2"/>
  <sheetViews>
    <sheetView showGridLines="0" showZeros="0" view="pageBreakPreview" zoomScale="86" zoomScaleSheetLayoutView="86" zoomScalePageLayoutView="0" workbookViewId="0" topLeftCell="D7">
      <selection activeCell="K4" sqref="K4:R4"/>
    </sheetView>
  </sheetViews>
  <sheetFormatPr defaultColWidth="9.16015625" defaultRowHeight="12.75"/>
  <cols>
    <col min="1" max="1" width="0.328125" style="44" hidden="1" customWidth="1"/>
    <col min="2" max="2" width="4.33203125" style="44" hidden="1" customWidth="1"/>
    <col min="3" max="3" width="1.171875" style="44" hidden="1" customWidth="1"/>
    <col min="4" max="4" width="21.5" style="44" customWidth="1"/>
    <col min="5" max="5" width="31" style="44" customWidth="1"/>
    <col min="6" max="6" width="21.5" style="44" customWidth="1"/>
    <col min="7" max="7" width="16" style="44" hidden="1" customWidth="1"/>
    <col min="8" max="10" width="0.1640625" style="44" hidden="1" customWidth="1"/>
    <col min="11" max="11" width="17" style="46" customWidth="1"/>
    <col min="12" max="12" width="1.171875" style="46" customWidth="1"/>
    <col min="13" max="13" width="17.33203125" style="46" customWidth="1"/>
    <col min="14" max="14" width="16.83203125" style="46" customWidth="1"/>
    <col min="15" max="15" width="3.16015625" style="46" hidden="1" customWidth="1"/>
    <col min="16" max="16" width="21" style="46" hidden="1" customWidth="1"/>
    <col min="17" max="17" width="27.16015625" style="44" customWidth="1"/>
    <col min="18" max="18" width="14.5" style="44" customWidth="1"/>
    <col min="19" max="19" width="18.33203125" style="44" customWidth="1"/>
    <col min="20" max="20" width="23.33203125" style="44" customWidth="1"/>
    <col min="21" max="21" width="18.66015625" style="44" customWidth="1"/>
    <col min="22" max="22" width="18.33203125" style="44" customWidth="1"/>
    <col min="23" max="23" width="21.33203125" style="44" customWidth="1"/>
    <col min="24" max="24" width="24.5" style="44" customWidth="1"/>
    <col min="25" max="25" width="21.33203125" style="44" customWidth="1"/>
    <col min="26" max="26" width="19.16015625" style="44" customWidth="1"/>
    <col min="27" max="27" width="19.33203125" style="44" customWidth="1"/>
    <col min="28" max="28" width="21.66015625" style="44" customWidth="1"/>
    <col min="29" max="29" width="19.33203125" style="44" customWidth="1"/>
    <col min="30" max="30" width="26.16015625" style="44" customWidth="1"/>
    <col min="31" max="31" width="37.33203125" style="44" customWidth="1"/>
    <col min="32" max="32" width="17.16015625" style="44" customWidth="1"/>
    <col min="33" max="33" width="20.16015625" style="44" customWidth="1"/>
    <col min="34" max="16384" width="9.16015625" style="44" customWidth="1"/>
  </cols>
  <sheetData>
    <row r="1" spans="4:5" ht="22.5" customHeight="1">
      <c r="D1" s="45"/>
      <c r="E1" s="45"/>
    </row>
    <row r="3" ht="21.75" customHeight="1"/>
    <row r="4" spans="4:18" ht="58.5" customHeight="1">
      <c r="D4" s="88"/>
      <c r="E4" s="89"/>
      <c r="F4" s="89"/>
      <c r="G4" s="89"/>
      <c r="H4" s="89"/>
      <c r="I4" s="89"/>
      <c r="J4" s="89"/>
      <c r="K4" s="377" t="s">
        <v>1</v>
      </c>
      <c r="L4" s="377"/>
      <c r="M4" s="377"/>
      <c r="N4" s="377"/>
      <c r="O4" s="377"/>
      <c r="P4" s="377"/>
      <c r="Q4" s="377"/>
      <c r="R4" s="377"/>
    </row>
    <row r="5" spans="4:18" ht="18" customHeight="1">
      <c r="D5" s="88"/>
      <c r="E5" s="89"/>
      <c r="F5" s="89"/>
      <c r="G5" s="89"/>
      <c r="H5" s="89"/>
      <c r="I5" s="89"/>
      <c r="J5" s="89"/>
      <c r="K5" s="132"/>
      <c r="L5" s="132"/>
      <c r="M5" s="132"/>
      <c r="N5" s="132"/>
      <c r="O5" s="132"/>
      <c r="P5" s="132"/>
      <c r="Q5" s="132"/>
      <c r="R5" s="132"/>
    </row>
    <row r="6" spans="1:18" ht="32.25" customHeight="1">
      <c r="A6" s="47"/>
      <c r="B6" s="47"/>
      <c r="C6" s="47"/>
      <c r="D6" s="380" t="s">
        <v>327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3.5" customHeight="1">
      <c r="A7" s="47"/>
      <c r="B7" s="47"/>
      <c r="C7" s="47"/>
      <c r="D7" s="90"/>
      <c r="E7" s="91"/>
      <c r="F7" s="91"/>
      <c r="G7" s="91"/>
      <c r="H7" s="91"/>
      <c r="I7" s="91"/>
      <c r="J7" s="91"/>
      <c r="K7" s="92"/>
      <c r="L7" s="93"/>
      <c r="M7" s="93"/>
      <c r="N7" s="93"/>
      <c r="O7" s="93"/>
      <c r="P7" s="93"/>
      <c r="Q7" s="94"/>
      <c r="R7" s="95" t="s">
        <v>118</v>
      </c>
    </row>
    <row r="8" spans="1:18" ht="53.25" customHeight="1">
      <c r="A8" s="47"/>
      <c r="B8" s="47"/>
      <c r="C8" s="47"/>
      <c r="D8" s="390" t="s">
        <v>67</v>
      </c>
      <c r="E8" s="390" t="s">
        <v>68</v>
      </c>
      <c r="F8" s="393" t="s">
        <v>116</v>
      </c>
      <c r="G8" s="394"/>
      <c r="H8" s="394"/>
      <c r="I8" s="394"/>
      <c r="J8" s="394"/>
      <c r="K8" s="395" t="s">
        <v>117</v>
      </c>
      <c r="L8" s="396"/>
      <c r="M8" s="396"/>
      <c r="N8" s="396"/>
      <c r="O8" s="396"/>
      <c r="P8" s="396"/>
      <c r="Q8" s="396"/>
      <c r="R8" s="397"/>
    </row>
    <row r="9" spans="1:18" s="51" customFormat="1" ht="18" customHeight="1" hidden="1">
      <c r="A9" s="48" t="s">
        <v>74</v>
      </c>
      <c r="B9" s="49" t="s">
        <v>64</v>
      </c>
      <c r="C9" s="50">
        <v>0</v>
      </c>
      <c r="D9" s="391"/>
      <c r="E9" s="391"/>
      <c r="F9" s="381" t="s">
        <v>468</v>
      </c>
      <c r="G9" s="382"/>
      <c r="H9" s="383"/>
      <c r="I9" s="96"/>
      <c r="J9" s="97"/>
      <c r="K9" s="398"/>
      <c r="L9" s="399"/>
      <c r="M9" s="399"/>
      <c r="N9" s="399"/>
      <c r="O9" s="399"/>
      <c r="P9" s="399"/>
      <c r="Q9" s="399"/>
      <c r="R9" s="400"/>
    </row>
    <row r="10" spans="1:18" s="51" customFormat="1" ht="33" customHeight="1">
      <c r="A10" s="48" t="s">
        <v>70</v>
      </c>
      <c r="B10" s="49" t="s">
        <v>64</v>
      </c>
      <c r="C10" s="50">
        <v>0</v>
      </c>
      <c r="D10" s="391"/>
      <c r="E10" s="391"/>
      <c r="F10" s="384"/>
      <c r="G10" s="385"/>
      <c r="H10" s="386"/>
      <c r="I10" s="97"/>
      <c r="J10" s="97"/>
      <c r="K10" s="378" t="s">
        <v>146</v>
      </c>
      <c r="L10" s="403"/>
      <c r="M10" s="403"/>
      <c r="N10" s="403"/>
      <c r="O10" s="403"/>
      <c r="P10" s="403"/>
      <c r="Q10" s="378" t="s">
        <v>147</v>
      </c>
      <c r="R10" s="379"/>
    </row>
    <row r="11" spans="1:18" s="51" customFormat="1" ht="189" customHeight="1">
      <c r="A11" s="48" t="s">
        <v>75</v>
      </c>
      <c r="B11" s="49" t="s">
        <v>64</v>
      </c>
      <c r="C11" s="50">
        <v>0</v>
      </c>
      <c r="D11" s="392"/>
      <c r="E11" s="392"/>
      <c r="F11" s="387"/>
      <c r="G11" s="388"/>
      <c r="H11" s="389"/>
      <c r="I11" s="98"/>
      <c r="J11" s="98"/>
      <c r="K11" s="401"/>
      <c r="L11" s="402"/>
      <c r="M11" s="129" t="s">
        <v>328</v>
      </c>
      <c r="N11" s="130"/>
      <c r="O11" s="99"/>
      <c r="P11" s="99"/>
      <c r="Q11" s="129"/>
      <c r="R11" s="100" t="s">
        <v>76</v>
      </c>
    </row>
    <row r="12" spans="1:18" s="51" customFormat="1" ht="22.5" customHeight="1">
      <c r="A12" s="48"/>
      <c r="B12" s="49"/>
      <c r="C12" s="50"/>
      <c r="D12" s="101">
        <v>25315501000</v>
      </c>
      <c r="E12" s="102" t="s">
        <v>85</v>
      </c>
      <c r="F12" s="149">
        <v>642200</v>
      </c>
      <c r="G12" s="150" t="e">
        <v>#REF!</v>
      </c>
      <c r="H12" s="103"/>
      <c r="I12" s="103"/>
      <c r="J12" s="103"/>
      <c r="K12" s="369"/>
      <c r="L12" s="370"/>
      <c r="M12" s="104"/>
      <c r="N12" s="134"/>
      <c r="O12" s="104"/>
      <c r="P12" s="104"/>
      <c r="Q12" s="105"/>
      <c r="R12" s="105"/>
    </row>
    <row r="13" spans="1:18" s="51" customFormat="1" ht="22.5" customHeight="1">
      <c r="A13" s="48"/>
      <c r="B13" s="49"/>
      <c r="C13" s="50"/>
      <c r="D13" s="101">
        <v>25315502000</v>
      </c>
      <c r="E13" s="102" t="s">
        <v>86</v>
      </c>
      <c r="F13" s="151">
        <v>204500</v>
      </c>
      <c r="G13" s="152" t="e">
        <v>#REF!</v>
      </c>
      <c r="H13" s="106"/>
      <c r="I13" s="106"/>
      <c r="J13" s="106"/>
      <c r="K13" s="369"/>
      <c r="L13" s="370"/>
      <c r="M13" s="104"/>
      <c r="N13" s="134"/>
      <c r="O13" s="104"/>
      <c r="P13" s="104"/>
      <c r="Q13" s="105"/>
      <c r="R13" s="105"/>
    </row>
    <row r="14" spans="1:18" s="51" customFormat="1" ht="22.5" customHeight="1">
      <c r="A14" s="48"/>
      <c r="B14" s="49"/>
      <c r="C14" s="50"/>
      <c r="D14" s="101">
        <v>25315503000</v>
      </c>
      <c r="E14" s="102" t="s">
        <v>87</v>
      </c>
      <c r="F14" s="151">
        <v>52100</v>
      </c>
      <c r="G14" s="152" t="e">
        <v>#REF!</v>
      </c>
      <c r="H14" s="106"/>
      <c r="I14" s="106"/>
      <c r="J14" s="106"/>
      <c r="K14" s="369"/>
      <c r="L14" s="370"/>
      <c r="M14" s="104"/>
      <c r="N14" s="134"/>
      <c r="O14" s="104"/>
      <c r="P14" s="104"/>
      <c r="Q14" s="105"/>
      <c r="R14" s="105"/>
    </row>
    <row r="15" spans="1:18" s="51" customFormat="1" ht="22.5" customHeight="1">
      <c r="A15" s="48"/>
      <c r="B15" s="49"/>
      <c r="C15" s="50"/>
      <c r="D15" s="101">
        <v>25315505000</v>
      </c>
      <c r="E15" s="102" t="s">
        <v>88</v>
      </c>
      <c r="F15" s="151">
        <v>331800</v>
      </c>
      <c r="G15" s="152" t="e">
        <v>#REF!</v>
      </c>
      <c r="H15" s="106"/>
      <c r="I15" s="106"/>
      <c r="J15" s="106"/>
      <c r="K15" s="369"/>
      <c r="L15" s="370"/>
      <c r="M15" s="104"/>
      <c r="N15" s="134"/>
      <c r="O15" s="104"/>
      <c r="P15" s="104"/>
      <c r="Q15" s="105"/>
      <c r="R15" s="105"/>
    </row>
    <row r="16" spans="1:18" s="51" customFormat="1" ht="22.5" customHeight="1">
      <c r="A16" s="48"/>
      <c r="B16" s="49"/>
      <c r="C16" s="50"/>
      <c r="D16" s="101">
        <v>25315508000</v>
      </c>
      <c r="E16" s="102" t="s">
        <v>89</v>
      </c>
      <c r="F16" s="151">
        <v>591600</v>
      </c>
      <c r="G16" s="152" t="e">
        <v>#REF!</v>
      </c>
      <c r="H16" s="106"/>
      <c r="I16" s="106"/>
      <c r="J16" s="106"/>
      <c r="K16" s="369"/>
      <c r="L16" s="370"/>
      <c r="M16" s="104"/>
      <c r="N16" s="134"/>
      <c r="O16" s="104"/>
      <c r="P16" s="104"/>
      <c r="Q16" s="105"/>
      <c r="R16" s="105"/>
    </row>
    <row r="17" spans="1:18" s="51" customFormat="1" ht="22.5" customHeight="1">
      <c r="A17" s="48"/>
      <c r="B17" s="49"/>
      <c r="C17" s="50"/>
      <c r="D17" s="101">
        <v>25315509000</v>
      </c>
      <c r="E17" s="102" t="s">
        <v>90</v>
      </c>
      <c r="F17" s="151">
        <v>70900</v>
      </c>
      <c r="G17" s="152" t="e">
        <v>#REF!</v>
      </c>
      <c r="H17" s="106"/>
      <c r="I17" s="106"/>
      <c r="J17" s="106"/>
      <c r="K17" s="369"/>
      <c r="L17" s="370"/>
      <c r="M17" s="104"/>
      <c r="N17" s="134"/>
      <c r="O17" s="104"/>
      <c r="P17" s="104"/>
      <c r="Q17" s="105"/>
      <c r="R17" s="105"/>
    </row>
    <row r="18" spans="1:18" s="51" customFormat="1" ht="22.5" customHeight="1">
      <c r="A18" s="48"/>
      <c r="B18" s="49"/>
      <c r="C18" s="50"/>
      <c r="D18" s="101">
        <v>25315511000</v>
      </c>
      <c r="E18" s="102" t="s">
        <v>91</v>
      </c>
      <c r="F18" s="151">
        <v>69100</v>
      </c>
      <c r="G18" s="152" t="e">
        <v>#REF!</v>
      </c>
      <c r="H18" s="106"/>
      <c r="I18" s="106"/>
      <c r="J18" s="106"/>
      <c r="K18" s="369"/>
      <c r="L18" s="370"/>
      <c r="M18" s="104"/>
      <c r="N18" s="134"/>
      <c r="O18" s="104"/>
      <c r="P18" s="104"/>
      <c r="Q18" s="105"/>
      <c r="R18" s="105"/>
    </row>
    <row r="19" spans="1:18" s="51" customFormat="1" ht="22.5" customHeight="1">
      <c r="A19" s="48"/>
      <c r="B19" s="49"/>
      <c r="C19" s="50"/>
      <c r="D19" s="101">
        <v>25315512000</v>
      </c>
      <c r="E19" s="102" t="s">
        <v>92</v>
      </c>
      <c r="F19" s="151">
        <v>64500</v>
      </c>
      <c r="G19" s="152" t="e">
        <v>#REF!</v>
      </c>
      <c r="H19" s="106"/>
      <c r="I19" s="106"/>
      <c r="J19" s="106"/>
      <c r="K19" s="369"/>
      <c r="L19" s="370"/>
      <c r="M19" s="104"/>
      <c r="N19" s="134"/>
      <c r="O19" s="104"/>
      <c r="P19" s="104"/>
      <c r="Q19" s="105"/>
      <c r="R19" s="105"/>
    </row>
    <row r="20" spans="1:18" s="51" customFormat="1" ht="22.5" customHeight="1">
      <c r="A20" s="48"/>
      <c r="B20" s="49"/>
      <c r="C20" s="50"/>
      <c r="D20" s="101">
        <v>25315513000</v>
      </c>
      <c r="E20" s="102" t="s">
        <v>93</v>
      </c>
      <c r="F20" s="151">
        <v>157700</v>
      </c>
      <c r="G20" s="152" t="e">
        <v>#REF!</v>
      </c>
      <c r="H20" s="106"/>
      <c r="I20" s="106"/>
      <c r="J20" s="106"/>
      <c r="K20" s="369"/>
      <c r="L20" s="370"/>
      <c r="M20" s="104"/>
      <c r="N20" s="134"/>
      <c r="O20" s="104"/>
      <c r="P20" s="104"/>
      <c r="Q20" s="105"/>
      <c r="R20" s="105"/>
    </row>
    <row r="21" spans="1:18" s="51" customFormat="1" ht="22.5" customHeight="1">
      <c r="A21" s="48"/>
      <c r="B21" s="49"/>
      <c r="C21" s="50"/>
      <c r="D21" s="101">
        <v>25315514000</v>
      </c>
      <c r="E21" s="102" t="s">
        <v>94</v>
      </c>
      <c r="F21" s="151">
        <v>521500</v>
      </c>
      <c r="G21" s="152" t="e">
        <v>#REF!</v>
      </c>
      <c r="H21" s="106"/>
      <c r="I21" s="106"/>
      <c r="J21" s="106"/>
      <c r="K21" s="369"/>
      <c r="L21" s="370"/>
      <c r="M21" s="104"/>
      <c r="N21" s="134"/>
      <c r="O21" s="104"/>
      <c r="P21" s="104"/>
      <c r="Q21" s="105"/>
      <c r="R21" s="105"/>
    </row>
    <row r="22" spans="1:18" s="51" customFormat="1" ht="22.5" customHeight="1">
      <c r="A22" s="48"/>
      <c r="B22" s="49"/>
      <c r="C22" s="50"/>
      <c r="D22" s="101">
        <v>25315515000</v>
      </c>
      <c r="E22" s="102" t="s">
        <v>95</v>
      </c>
      <c r="F22" s="151">
        <v>320200</v>
      </c>
      <c r="G22" s="152" t="e">
        <v>#REF!</v>
      </c>
      <c r="H22" s="106"/>
      <c r="I22" s="106"/>
      <c r="J22" s="106"/>
      <c r="K22" s="369"/>
      <c r="L22" s="370"/>
      <c r="M22" s="104"/>
      <c r="N22" s="134"/>
      <c r="O22" s="104"/>
      <c r="P22" s="104"/>
      <c r="Q22" s="105"/>
      <c r="R22" s="105"/>
    </row>
    <row r="23" spans="1:18" s="51" customFormat="1" ht="22.5" customHeight="1">
      <c r="A23" s="48"/>
      <c r="B23" s="49"/>
      <c r="C23" s="50"/>
      <c r="D23" s="101">
        <v>25315516000</v>
      </c>
      <c r="E23" s="102" t="s">
        <v>96</v>
      </c>
      <c r="F23" s="151">
        <v>68200</v>
      </c>
      <c r="G23" s="152" t="e">
        <v>#REF!</v>
      </c>
      <c r="H23" s="106"/>
      <c r="I23" s="106"/>
      <c r="J23" s="106"/>
      <c r="K23" s="369"/>
      <c r="L23" s="370"/>
      <c r="M23" s="104"/>
      <c r="N23" s="134"/>
      <c r="O23" s="104"/>
      <c r="P23" s="104"/>
      <c r="Q23" s="105"/>
      <c r="R23" s="105"/>
    </row>
    <row r="24" spans="1:18" s="51" customFormat="1" ht="22.5" customHeight="1">
      <c r="A24" s="48"/>
      <c r="B24" s="49"/>
      <c r="C24" s="50"/>
      <c r="D24" s="101">
        <v>25315517000</v>
      </c>
      <c r="E24" s="102" t="s">
        <v>97</v>
      </c>
      <c r="F24" s="153">
        <v>37300</v>
      </c>
      <c r="G24" s="152" t="e">
        <v>#REF!</v>
      </c>
      <c r="H24" s="106">
        <v>29000</v>
      </c>
      <c r="I24" s="106"/>
      <c r="J24" s="106"/>
      <c r="K24" s="369"/>
      <c r="L24" s="370"/>
      <c r="M24" s="104"/>
      <c r="N24" s="134"/>
      <c r="O24" s="104"/>
      <c r="P24" s="104"/>
      <c r="Q24" s="105"/>
      <c r="R24" s="105"/>
    </row>
    <row r="25" spans="1:18" s="51" customFormat="1" ht="22.5" customHeight="1">
      <c r="A25" s="48"/>
      <c r="B25" s="49"/>
      <c r="C25" s="50"/>
      <c r="D25" s="101">
        <v>25315518000</v>
      </c>
      <c r="E25" s="136" t="s">
        <v>98</v>
      </c>
      <c r="F25" s="154">
        <v>271200</v>
      </c>
      <c r="G25" s="152" t="e">
        <v>#REF!</v>
      </c>
      <c r="H25" s="106"/>
      <c r="I25" s="106"/>
      <c r="J25" s="106"/>
      <c r="K25" s="369"/>
      <c r="L25" s="370"/>
      <c r="M25" s="104"/>
      <c r="N25" s="134"/>
      <c r="O25" s="104"/>
      <c r="P25" s="104"/>
      <c r="Q25" s="105"/>
      <c r="R25" s="105"/>
    </row>
    <row r="26" spans="1:18" s="51" customFormat="1" ht="22.5" customHeight="1">
      <c r="A26" s="48"/>
      <c r="B26" s="49"/>
      <c r="C26" s="50"/>
      <c r="D26" s="101">
        <v>25315519000</v>
      </c>
      <c r="E26" s="102" t="s">
        <v>99</v>
      </c>
      <c r="F26" s="149">
        <v>36800</v>
      </c>
      <c r="G26" s="152" t="e">
        <v>#REF!</v>
      </c>
      <c r="H26" s="106"/>
      <c r="I26" s="106"/>
      <c r="J26" s="106"/>
      <c r="K26" s="369"/>
      <c r="L26" s="370"/>
      <c r="M26" s="104"/>
      <c r="N26" s="134"/>
      <c r="O26" s="104"/>
      <c r="P26" s="104"/>
      <c r="Q26" s="105"/>
      <c r="R26" s="105"/>
    </row>
    <row r="27" spans="1:18" s="51" customFormat="1" ht="22.5" customHeight="1">
      <c r="A27" s="48"/>
      <c r="B27" s="49"/>
      <c r="C27" s="50"/>
      <c r="D27" s="101">
        <v>25315520000</v>
      </c>
      <c r="E27" s="102" t="s">
        <v>100</v>
      </c>
      <c r="F27" s="151">
        <v>39400</v>
      </c>
      <c r="G27" s="152" t="e">
        <v>#REF!</v>
      </c>
      <c r="H27" s="106"/>
      <c r="I27" s="106"/>
      <c r="J27" s="106"/>
      <c r="K27" s="369"/>
      <c r="L27" s="370"/>
      <c r="M27" s="104"/>
      <c r="N27" s="134"/>
      <c r="O27" s="104"/>
      <c r="P27" s="104"/>
      <c r="Q27" s="105"/>
      <c r="R27" s="105"/>
    </row>
    <row r="28" spans="1:18" s="51" customFormat="1" ht="22.5" customHeight="1">
      <c r="A28" s="48"/>
      <c r="B28" s="49"/>
      <c r="C28" s="50"/>
      <c r="D28" s="101">
        <v>25315521000</v>
      </c>
      <c r="E28" s="102" t="s">
        <v>101</v>
      </c>
      <c r="F28" s="151">
        <v>37400</v>
      </c>
      <c r="G28" s="152" t="e">
        <v>#REF!</v>
      </c>
      <c r="H28" s="106"/>
      <c r="I28" s="106"/>
      <c r="J28" s="106"/>
      <c r="K28" s="369"/>
      <c r="L28" s="370"/>
      <c r="M28" s="104"/>
      <c r="N28" s="134"/>
      <c r="O28" s="104"/>
      <c r="P28" s="104"/>
      <c r="Q28" s="105"/>
      <c r="R28" s="105"/>
    </row>
    <row r="29" spans="1:18" s="51" customFormat="1" ht="22.5" customHeight="1">
      <c r="A29" s="48"/>
      <c r="B29" s="49"/>
      <c r="C29" s="50"/>
      <c r="D29" s="101">
        <v>25315522000</v>
      </c>
      <c r="E29" s="102" t="s">
        <v>102</v>
      </c>
      <c r="F29" s="151">
        <v>0</v>
      </c>
      <c r="G29" s="152" t="e">
        <v>#REF!</v>
      </c>
      <c r="H29" s="106"/>
      <c r="I29" s="106"/>
      <c r="J29" s="106"/>
      <c r="K29" s="369"/>
      <c r="L29" s="370"/>
      <c r="M29" s="104"/>
      <c r="N29" s="134"/>
      <c r="O29" s="104"/>
      <c r="P29" s="104"/>
      <c r="Q29" s="105"/>
      <c r="R29" s="105"/>
    </row>
    <row r="30" spans="1:18" s="51" customFormat="1" ht="22.5" customHeight="1">
      <c r="A30" s="48"/>
      <c r="B30" s="49"/>
      <c r="C30" s="50"/>
      <c r="D30" s="101">
        <v>25315523000</v>
      </c>
      <c r="E30" s="102" t="s">
        <v>103</v>
      </c>
      <c r="F30" s="151">
        <v>25400</v>
      </c>
      <c r="G30" s="152" t="e">
        <v>#REF!</v>
      </c>
      <c r="H30" s="106"/>
      <c r="I30" s="106"/>
      <c r="J30" s="106"/>
      <c r="K30" s="369"/>
      <c r="L30" s="370"/>
      <c r="M30" s="104"/>
      <c r="N30" s="134"/>
      <c r="O30" s="104"/>
      <c r="P30" s="104"/>
      <c r="Q30" s="105"/>
      <c r="R30" s="105"/>
    </row>
    <row r="31" spans="1:18" s="51" customFormat="1" ht="22.5" customHeight="1">
      <c r="A31" s="48"/>
      <c r="B31" s="49"/>
      <c r="C31" s="50"/>
      <c r="D31" s="101">
        <v>25315526000</v>
      </c>
      <c r="E31" s="102" t="s">
        <v>104</v>
      </c>
      <c r="F31" s="151">
        <v>416900</v>
      </c>
      <c r="G31" s="152" t="e">
        <v>#REF!</v>
      </c>
      <c r="H31" s="106"/>
      <c r="I31" s="106"/>
      <c r="J31" s="106"/>
      <c r="K31" s="369"/>
      <c r="L31" s="370"/>
      <c r="M31" s="104"/>
      <c r="N31" s="134"/>
      <c r="O31" s="104"/>
      <c r="P31" s="104"/>
      <c r="Q31" s="105"/>
      <c r="R31" s="105"/>
    </row>
    <row r="32" spans="1:18" s="51" customFormat="1" ht="22.5" customHeight="1">
      <c r="A32" s="48"/>
      <c r="B32" s="49"/>
      <c r="C32" s="50"/>
      <c r="D32" s="101">
        <v>25315527000</v>
      </c>
      <c r="E32" s="102" t="s">
        <v>105</v>
      </c>
      <c r="F32" s="151">
        <v>57600</v>
      </c>
      <c r="G32" s="152" t="e">
        <v>#REF!</v>
      </c>
      <c r="H32" s="106"/>
      <c r="I32" s="106"/>
      <c r="J32" s="106"/>
      <c r="K32" s="369"/>
      <c r="L32" s="370"/>
      <c r="M32" s="104"/>
      <c r="N32" s="134"/>
      <c r="O32" s="104"/>
      <c r="P32" s="104"/>
      <c r="Q32" s="105"/>
      <c r="R32" s="105"/>
    </row>
    <row r="33" spans="1:18" s="51" customFormat="1" ht="22.5" customHeight="1">
      <c r="A33" s="48"/>
      <c r="B33" s="49"/>
      <c r="C33" s="50"/>
      <c r="D33" s="101">
        <v>25315529000</v>
      </c>
      <c r="E33" s="102" t="s">
        <v>106</v>
      </c>
      <c r="F33" s="151">
        <v>0</v>
      </c>
      <c r="G33" s="152" t="e">
        <v>#REF!</v>
      </c>
      <c r="H33" s="106"/>
      <c r="I33" s="106"/>
      <c r="J33" s="106"/>
      <c r="K33" s="369"/>
      <c r="L33" s="370"/>
      <c r="M33" s="104"/>
      <c r="N33" s="134"/>
      <c r="O33" s="104"/>
      <c r="P33" s="104"/>
      <c r="Q33" s="105"/>
      <c r="R33" s="105"/>
    </row>
    <row r="34" spans="1:18" s="51" customFormat="1" ht="22.5" customHeight="1">
      <c r="A34" s="48"/>
      <c r="B34" s="49"/>
      <c r="C34" s="50"/>
      <c r="D34" s="101">
        <v>25315530000</v>
      </c>
      <c r="E34" s="102" t="s">
        <v>107</v>
      </c>
      <c r="F34" s="151">
        <v>68600</v>
      </c>
      <c r="G34" s="152" t="e">
        <v>#REF!</v>
      </c>
      <c r="H34" s="106"/>
      <c r="I34" s="106"/>
      <c r="J34" s="106"/>
      <c r="K34" s="369"/>
      <c r="L34" s="370"/>
      <c r="M34" s="104"/>
      <c r="N34" s="134"/>
      <c r="O34" s="104"/>
      <c r="P34" s="104"/>
      <c r="Q34" s="105"/>
      <c r="R34" s="105"/>
    </row>
    <row r="35" spans="1:18" s="51" customFormat="1" ht="22.5" customHeight="1">
      <c r="A35" s="48"/>
      <c r="B35" s="49"/>
      <c r="C35" s="50"/>
      <c r="D35" s="101">
        <v>25315531000</v>
      </c>
      <c r="E35" s="102" t="s">
        <v>108</v>
      </c>
      <c r="F35" s="151">
        <v>281200</v>
      </c>
      <c r="G35" s="152" t="e">
        <v>#REF!</v>
      </c>
      <c r="H35" s="106"/>
      <c r="I35" s="106"/>
      <c r="J35" s="106"/>
      <c r="K35" s="369"/>
      <c r="L35" s="370"/>
      <c r="M35" s="104"/>
      <c r="N35" s="134"/>
      <c r="O35" s="104"/>
      <c r="P35" s="104"/>
      <c r="Q35" s="105"/>
      <c r="R35" s="105"/>
    </row>
    <row r="36" spans="1:18" s="51" customFormat="1" ht="22.5" customHeight="1">
      <c r="A36" s="48"/>
      <c r="B36" s="49"/>
      <c r="C36" s="50"/>
      <c r="D36" s="101">
        <v>25315532000</v>
      </c>
      <c r="E36" s="102" t="s">
        <v>109</v>
      </c>
      <c r="F36" s="151">
        <v>63500</v>
      </c>
      <c r="G36" s="152" t="e">
        <v>#REF!</v>
      </c>
      <c r="H36" s="106"/>
      <c r="I36" s="106"/>
      <c r="J36" s="106"/>
      <c r="K36" s="369"/>
      <c r="L36" s="370"/>
      <c r="M36" s="104"/>
      <c r="N36" s="134"/>
      <c r="O36" s="104"/>
      <c r="P36" s="104"/>
      <c r="Q36" s="105"/>
      <c r="R36" s="105"/>
    </row>
    <row r="37" spans="1:18" s="51" customFormat="1" ht="22.5" customHeight="1">
      <c r="A37" s="48"/>
      <c r="B37" s="49"/>
      <c r="C37" s="50"/>
      <c r="D37" s="101">
        <v>25315533000</v>
      </c>
      <c r="E37" s="102" t="s">
        <v>110</v>
      </c>
      <c r="F37" s="151">
        <v>406100</v>
      </c>
      <c r="G37" s="152" t="e">
        <v>#REF!</v>
      </c>
      <c r="H37" s="106"/>
      <c r="I37" s="106"/>
      <c r="J37" s="106"/>
      <c r="K37" s="369"/>
      <c r="L37" s="370"/>
      <c r="M37" s="104"/>
      <c r="N37" s="134"/>
      <c r="O37" s="104"/>
      <c r="P37" s="104"/>
      <c r="Q37" s="105"/>
      <c r="R37" s="105"/>
    </row>
    <row r="38" spans="1:18" s="51" customFormat="1" ht="22.5" customHeight="1">
      <c r="A38" s="48"/>
      <c r="B38" s="49"/>
      <c r="C38" s="50"/>
      <c r="D38" s="101">
        <v>25315534000</v>
      </c>
      <c r="E38" s="102" t="s">
        <v>111</v>
      </c>
      <c r="F38" s="151">
        <v>91200</v>
      </c>
      <c r="G38" s="152" t="e">
        <v>#REF!</v>
      </c>
      <c r="H38" s="106"/>
      <c r="I38" s="106"/>
      <c r="J38" s="106"/>
      <c r="K38" s="369"/>
      <c r="L38" s="370"/>
      <c r="M38" s="104"/>
      <c r="N38" s="134"/>
      <c r="O38" s="104"/>
      <c r="P38" s="104"/>
      <c r="Q38" s="105"/>
      <c r="R38" s="105"/>
    </row>
    <row r="39" spans="1:18" s="51" customFormat="1" ht="22.5" customHeight="1">
      <c r="A39" s="48"/>
      <c r="B39" s="49"/>
      <c r="C39" s="50"/>
      <c r="D39" s="101">
        <v>25315535000</v>
      </c>
      <c r="E39" s="102" t="s">
        <v>112</v>
      </c>
      <c r="F39" s="151">
        <v>873400</v>
      </c>
      <c r="G39" s="152" t="e">
        <v>#REF!</v>
      </c>
      <c r="H39" s="106"/>
      <c r="I39" s="106"/>
      <c r="J39" s="106"/>
      <c r="K39" s="369"/>
      <c r="L39" s="370"/>
      <c r="M39" s="104"/>
      <c r="N39" s="134"/>
      <c r="O39" s="104"/>
      <c r="P39" s="104"/>
      <c r="Q39" s="105"/>
      <c r="R39" s="105"/>
    </row>
    <row r="40" spans="1:18" ht="22.5" customHeight="1">
      <c r="A40" s="52" t="s">
        <v>69</v>
      </c>
      <c r="B40" s="53" t="s">
        <v>64</v>
      </c>
      <c r="C40" s="54">
        <v>0</v>
      </c>
      <c r="D40" s="101">
        <v>25315537000</v>
      </c>
      <c r="E40" s="102" t="s">
        <v>113</v>
      </c>
      <c r="F40" s="151">
        <v>328400</v>
      </c>
      <c r="G40" s="152" t="e">
        <v>#REF!</v>
      </c>
      <c r="H40" s="106"/>
      <c r="I40" s="106"/>
      <c r="J40" s="106"/>
      <c r="K40" s="369"/>
      <c r="L40" s="370"/>
      <c r="M40" s="104"/>
      <c r="N40" s="134"/>
      <c r="O40" s="104"/>
      <c r="P40" s="104"/>
      <c r="Q40" s="107"/>
      <c r="R40" s="107"/>
    </row>
    <row r="41" spans="1:18" ht="22.5" customHeight="1">
      <c r="A41" s="55" t="s">
        <v>71</v>
      </c>
      <c r="B41" s="53" t="s">
        <v>64</v>
      </c>
      <c r="C41" s="54">
        <v>0</v>
      </c>
      <c r="D41" s="101">
        <v>25315538000</v>
      </c>
      <c r="E41" s="102" t="s">
        <v>114</v>
      </c>
      <c r="F41" s="151">
        <v>645900</v>
      </c>
      <c r="G41" s="152" t="e">
        <v>#REF!</v>
      </c>
      <c r="H41" s="106"/>
      <c r="I41" s="106"/>
      <c r="J41" s="106"/>
      <c r="K41" s="369"/>
      <c r="L41" s="370"/>
      <c r="M41" s="104"/>
      <c r="N41" s="134"/>
      <c r="O41" s="104"/>
      <c r="P41" s="104"/>
      <c r="Q41" s="107"/>
      <c r="R41" s="107"/>
    </row>
    <row r="42" spans="1:18" ht="22.5" customHeight="1">
      <c r="A42" s="56" t="s">
        <v>73</v>
      </c>
      <c r="B42" s="53" t="s">
        <v>64</v>
      </c>
      <c r="C42" s="54">
        <v>0</v>
      </c>
      <c r="D42" s="371" t="s">
        <v>119</v>
      </c>
      <c r="E42" s="372"/>
      <c r="F42" s="373">
        <v>6774600</v>
      </c>
      <c r="G42" s="374"/>
      <c r="H42" s="108">
        <v>73000</v>
      </c>
      <c r="I42" s="109"/>
      <c r="J42" s="109"/>
      <c r="K42" s="375"/>
      <c r="L42" s="376"/>
      <c r="M42" s="111"/>
      <c r="N42" s="135"/>
      <c r="O42" s="111"/>
      <c r="P42" s="111"/>
      <c r="Q42" s="107"/>
      <c r="R42" s="107">
        <v>0</v>
      </c>
    </row>
    <row r="43" spans="1:18" ht="22.5" customHeight="1">
      <c r="A43" s="56" t="s">
        <v>72</v>
      </c>
      <c r="B43" s="53" t="s">
        <v>64</v>
      </c>
      <c r="C43" s="54">
        <v>0</v>
      </c>
      <c r="D43" s="101">
        <v>25315401000</v>
      </c>
      <c r="E43" s="102" t="s">
        <v>115</v>
      </c>
      <c r="F43" s="155">
        <v>2733100</v>
      </c>
      <c r="G43" s="155">
        <v>2690300</v>
      </c>
      <c r="H43" s="105"/>
      <c r="I43" s="112"/>
      <c r="J43" s="112"/>
      <c r="K43" s="369"/>
      <c r="L43" s="370"/>
      <c r="M43" s="104"/>
      <c r="N43" s="134"/>
      <c r="O43" s="104"/>
      <c r="P43" s="104"/>
      <c r="Q43" s="107"/>
      <c r="R43" s="107"/>
    </row>
    <row r="44" spans="1:33" s="60" customFormat="1" ht="22.5" customHeight="1">
      <c r="A44" s="57"/>
      <c r="B44" s="58"/>
      <c r="C44" s="59"/>
      <c r="D44" s="372" t="s">
        <v>120</v>
      </c>
      <c r="E44" s="372"/>
      <c r="F44" s="373">
        <v>2733100</v>
      </c>
      <c r="G44" s="405"/>
      <c r="H44" s="108"/>
      <c r="I44" s="109"/>
      <c r="J44" s="110">
        <v>0</v>
      </c>
      <c r="K44" s="375"/>
      <c r="L44" s="376"/>
      <c r="M44" s="111"/>
      <c r="N44" s="135"/>
      <c r="O44" s="111"/>
      <c r="P44" s="111"/>
      <c r="Q44" s="113"/>
      <c r="R44" s="113">
        <v>0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60" customFormat="1" ht="22.5" customHeight="1">
      <c r="A45" s="61"/>
      <c r="B45" s="62"/>
      <c r="C45" s="62"/>
      <c r="D45" s="406" t="s">
        <v>149</v>
      </c>
      <c r="E45" s="407"/>
      <c r="F45" s="157"/>
      <c r="G45" s="156"/>
      <c r="H45" s="108"/>
      <c r="I45" s="109"/>
      <c r="J45" s="109"/>
      <c r="K45" s="110"/>
      <c r="L45" s="111"/>
      <c r="M45" s="111"/>
      <c r="N45" s="135"/>
      <c r="O45" s="111"/>
      <c r="P45" s="111"/>
      <c r="Q45" s="111"/>
      <c r="R45" s="11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s="60" customFormat="1" ht="22.5" customHeight="1">
      <c r="A46" s="61"/>
      <c r="B46" s="62"/>
      <c r="C46" s="62"/>
      <c r="D46" s="406" t="s">
        <v>61</v>
      </c>
      <c r="E46" s="407"/>
      <c r="F46" s="157"/>
      <c r="G46" s="156"/>
      <c r="H46" s="108"/>
      <c r="I46" s="109"/>
      <c r="J46" s="109"/>
      <c r="K46" s="110"/>
      <c r="L46" s="111"/>
      <c r="M46" s="111">
        <v>3500000</v>
      </c>
      <c r="N46" s="135"/>
      <c r="O46" s="111"/>
      <c r="P46" s="111"/>
      <c r="Q46" s="111"/>
      <c r="R46" s="11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s="65" customFormat="1" ht="22.5" customHeight="1">
      <c r="A47" s="63"/>
      <c r="B47" s="64"/>
      <c r="C47" s="64"/>
      <c r="D47" s="408" t="s">
        <v>121</v>
      </c>
      <c r="E47" s="408"/>
      <c r="F47" s="373">
        <v>9507700</v>
      </c>
      <c r="G47" s="405"/>
      <c r="H47" s="108">
        <v>73000</v>
      </c>
      <c r="I47" s="109"/>
      <c r="J47" s="109"/>
      <c r="K47" s="375"/>
      <c r="L47" s="376"/>
      <c r="M47" s="111">
        <v>3500000</v>
      </c>
      <c r="N47" s="135"/>
      <c r="O47" s="111"/>
      <c r="P47" s="111"/>
      <c r="Q47" s="111"/>
      <c r="R47" s="113">
        <v>0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s="65" customFormat="1" ht="12.75">
      <c r="A48" s="63"/>
      <c r="B48" s="64"/>
      <c r="C48" s="64"/>
      <c r="D48" s="114"/>
      <c r="E48" s="114"/>
      <c r="F48" s="114"/>
      <c r="G48" s="114"/>
      <c r="H48" s="114"/>
      <c r="I48" s="114"/>
      <c r="J48" s="114"/>
      <c r="K48" s="115"/>
      <c r="L48" s="115"/>
      <c r="M48" s="115"/>
      <c r="N48" s="115"/>
      <c r="O48" s="115"/>
      <c r="P48" s="115"/>
      <c r="Q48" s="114"/>
      <c r="R48" s="11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s="65" customFormat="1" ht="15.75">
      <c r="A49" s="63"/>
      <c r="B49" s="64"/>
      <c r="C49" s="64"/>
      <c r="D49" s="404" t="s">
        <v>474</v>
      </c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18" ht="12.75">
      <c r="A50" s="66"/>
      <c r="B50" s="67"/>
      <c r="C50" s="67"/>
      <c r="D50" s="116"/>
      <c r="E50" s="116"/>
      <c r="F50" s="116"/>
      <c r="G50" s="116"/>
      <c r="H50" s="116"/>
      <c r="I50" s="116"/>
      <c r="J50" s="116"/>
      <c r="K50" s="117"/>
      <c r="L50" s="117"/>
      <c r="M50" s="117"/>
      <c r="N50" s="117"/>
      <c r="O50" s="117"/>
      <c r="P50" s="117"/>
      <c r="Q50" s="116"/>
      <c r="R50" s="116"/>
    </row>
    <row r="51" spans="1:18" ht="12.75">
      <c r="A51" s="66"/>
      <c r="B51" s="67"/>
      <c r="C51" s="67"/>
      <c r="D51" s="116"/>
      <c r="E51" s="116"/>
      <c r="F51" s="116"/>
      <c r="G51" s="116"/>
      <c r="H51" s="116"/>
      <c r="I51" s="116"/>
      <c r="J51" s="116"/>
      <c r="K51" s="117"/>
      <c r="L51" s="117"/>
      <c r="M51" s="117"/>
      <c r="N51" s="117"/>
      <c r="O51" s="117"/>
      <c r="P51" s="117"/>
      <c r="Q51" s="116"/>
      <c r="R51" s="116"/>
    </row>
    <row r="52" spans="1:18" ht="12.75">
      <c r="A52" s="66"/>
      <c r="B52" s="67"/>
      <c r="C52" s="67"/>
      <c r="D52" s="116"/>
      <c r="E52" s="116"/>
      <c r="F52" s="116"/>
      <c r="G52" s="116"/>
      <c r="H52" s="116"/>
      <c r="I52" s="116"/>
      <c r="J52" s="116"/>
      <c r="K52" s="117"/>
      <c r="L52" s="117"/>
      <c r="M52" s="117"/>
      <c r="N52" s="117"/>
      <c r="O52" s="117"/>
      <c r="P52" s="117"/>
      <c r="Q52" s="116"/>
      <c r="R52" s="116"/>
    </row>
    <row r="53" spans="1:18" ht="12.75">
      <c r="A53" s="66"/>
      <c r="B53" s="67"/>
      <c r="C53" s="67"/>
      <c r="D53" s="116"/>
      <c r="E53" s="116"/>
      <c r="F53" s="116"/>
      <c r="G53" s="116"/>
      <c r="H53" s="116"/>
      <c r="I53" s="116"/>
      <c r="J53" s="116"/>
      <c r="K53" s="117"/>
      <c r="L53" s="117"/>
      <c r="M53" s="117"/>
      <c r="N53" s="117"/>
      <c r="O53" s="117"/>
      <c r="P53" s="117"/>
      <c r="Q53" s="116"/>
      <c r="R53" s="116"/>
    </row>
    <row r="54" spans="1:18" ht="12.75">
      <c r="A54" s="66"/>
      <c r="B54" s="67"/>
      <c r="C54" s="67"/>
      <c r="D54" s="116"/>
      <c r="E54" s="116"/>
      <c r="F54" s="116"/>
      <c r="G54" s="116"/>
      <c r="H54" s="116"/>
      <c r="I54" s="116"/>
      <c r="J54" s="116"/>
      <c r="K54" s="117"/>
      <c r="L54" s="117"/>
      <c r="M54" s="117"/>
      <c r="N54" s="117"/>
      <c r="O54" s="117"/>
      <c r="P54" s="117"/>
      <c r="Q54" s="116"/>
      <c r="R54" s="116"/>
    </row>
    <row r="55" spans="1:18" ht="12.75">
      <c r="A55" s="66"/>
      <c r="B55" s="67"/>
      <c r="C55" s="67"/>
      <c r="D55" s="116"/>
      <c r="E55" s="116"/>
      <c r="F55" s="116"/>
      <c r="G55" s="116"/>
      <c r="H55" s="116"/>
      <c r="I55" s="116"/>
      <c r="J55" s="116"/>
      <c r="K55" s="117"/>
      <c r="L55" s="117"/>
      <c r="M55" s="117"/>
      <c r="N55" s="117"/>
      <c r="O55" s="117"/>
      <c r="P55" s="117"/>
      <c r="Q55" s="116"/>
      <c r="R55" s="116"/>
    </row>
    <row r="56" spans="1:18" ht="12.75">
      <c r="A56" s="66"/>
      <c r="B56" s="67"/>
      <c r="C56" s="67"/>
      <c r="D56" s="116"/>
      <c r="E56" s="116"/>
      <c r="F56" s="116"/>
      <c r="G56" s="116"/>
      <c r="H56" s="116"/>
      <c r="I56" s="116"/>
      <c r="J56" s="116"/>
      <c r="K56" s="117"/>
      <c r="L56" s="117"/>
      <c r="M56" s="117"/>
      <c r="N56" s="117"/>
      <c r="O56" s="117"/>
      <c r="P56" s="117"/>
      <c r="Q56" s="116"/>
      <c r="R56" s="116"/>
    </row>
    <row r="57" spans="1:18" ht="12.75">
      <c r="A57" s="66"/>
      <c r="B57" s="67"/>
      <c r="C57" s="67"/>
      <c r="D57" s="116"/>
      <c r="E57" s="116"/>
      <c r="F57" s="116"/>
      <c r="G57" s="116"/>
      <c r="H57" s="116"/>
      <c r="I57" s="116"/>
      <c r="J57" s="116"/>
      <c r="K57" s="117"/>
      <c r="L57" s="117"/>
      <c r="M57" s="117"/>
      <c r="N57" s="117"/>
      <c r="O57" s="117"/>
      <c r="P57" s="117"/>
      <c r="Q57" s="116"/>
      <c r="R57" s="116"/>
    </row>
    <row r="58" spans="1:18" ht="12.75">
      <c r="A58" s="66"/>
      <c r="B58" s="67"/>
      <c r="C58" s="67"/>
      <c r="D58" s="116"/>
      <c r="E58" s="116"/>
      <c r="F58" s="116"/>
      <c r="G58" s="116"/>
      <c r="H58" s="116"/>
      <c r="I58" s="116"/>
      <c r="J58" s="116"/>
      <c r="K58" s="117"/>
      <c r="L58" s="117"/>
      <c r="M58" s="117"/>
      <c r="N58" s="117"/>
      <c r="O58" s="117"/>
      <c r="P58" s="117"/>
      <c r="Q58" s="116"/>
      <c r="R58" s="116"/>
    </row>
    <row r="59" spans="1:18" ht="12.75">
      <c r="A59" s="66"/>
      <c r="B59" s="67"/>
      <c r="C59" s="67"/>
      <c r="D59" s="116"/>
      <c r="E59" s="116"/>
      <c r="F59" s="116"/>
      <c r="G59" s="116"/>
      <c r="H59" s="116"/>
      <c r="I59" s="116"/>
      <c r="J59" s="116"/>
      <c r="K59" s="117"/>
      <c r="L59" s="117"/>
      <c r="M59" s="117"/>
      <c r="N59" s="117"/>
      <c r="O59" s="117"/>
      <c r="P59" s="117"/>
      <c r="Q59" s="116"/>
      <c r="R59" s="116"/>
    </row>
    <row r="60" spans="1:18" ht="12.75">
      <c r="A60" s="66"/>
      <c r="B60" s="67"/>
      <c r="C60" s="67"/>
      <c r="D60" s="116"/>
      <c r="E60" s="116"/>
      <c r="F60" s="116"/>
      <c r="G60" s="116"/>
      <c r="H60" s="116"/>
      <c r="I60" s="116"/>
      <c r="J60" s="116"/>
      <c r="K60" s="117"/>
      <c r="L60" s="117"/>
      <c r="M60" s="117"/>
      <c r="N60" s="117"/>
      <c r="O60" s="117"/>
      <c r="P60" s="117"/>
      <c r="Q60" s="116"/>
      <c r="R60" s="116"/>
    </row>
    <row r="61" spans="1:18" ht="12.75">
      <c r="A61" s="66"/>
      <c r="B61" s="67"/>
      <c r="C61" s="67"/>
      <c r="D61" s="116"/>
      <c r="E61" s="116"/>
      <c r="F61" s="116"/>
      <c r="G61" s="116"/>
      <c r="H61" s="116"/>
      <c r="I61" s="116"/>
      <c r="J61" s="116"/>
      <c r="K61" s="117"/>
      <c r="L61" s="117"/>
      <c r="M61" s="117"/>
      <c r="N61" s="117"/>
      <c r="O61" s="117"/>
      <c r="P61" s="117"/>
      <c r="Q61" s="116"/>
      <c r="R61" s="116"/>
    </row>
    <row r="62" spans="1:18" ht="12.75">
      <c r="A62" s="66"/>
      <c r="B62" s="67"/>
      <c r="C62" s="67"/>
      <c r="D62" s="116"/>
      <c r="E62" s="116"/>
      <c r="F62" s="116"/>
      <c r="G62" s="116"/>
      <c r="H62" s="116"/>
      <c r="I62" s="116"/>
      <c r="J62" s="116"/>
      <c r="K62" s="117"/>
      <c r="L62" s="117"/>
      <c r="M62" s="117"/>
      <c r="N62" s="117"/>
      <c r="O62" s="117"/>
      <c r="P62" s="117"/>
      <c r="Q62" s="116"/>
      <c r="R62" s="116"/>
    </row>
    <row r="63" spans="1:18" ht="12.75">
      <c r="A63" s="66"/>
      <c r="B63" s="67"/>
      <c r="C63" s="67"/>
      <c r="D63" s="116"/>
      <c r="E63" s="116"/>
      <c r="F63" s="116"/>
      <c r="G63" s="116"/>
      <c r="H63" s="116"/>
      <c r="I63" s="116"/>
      <c r="J63" s="116"/>
      <c r="K63" s="117"/>
      <c r="L63" s="117"/>
      <c r="M63" s="117"/>
      <c r="N63" s="117"/>
      <c r="O63" s="117"/>
      <c r="P63" s="117"/>
      <c r="Q63" s="116"/>
      <c r="R63" s="116"/>
    </row>
    <row r="64" spans="1:18" ht="12.75">
      <c r="A64" s="66"/>
      <c r="B64" s="67"/>
      <c r="C64" s="67"/>
      <c r="D64" s="116"/>
      <c r="E64" s="116"/>
      <c r="F64" s="116"/>
      <c r="G64" s="116"/>
      <c r="H64" s="116"/>
      <c r="I64" s="116"/>
      <c r="J64" s="116"/>
      <c r="K64" s="117"/>
      <c r="L64" s="117"/>
      <c r="M64" s="117"/>
      <c r="N64" s="117"/>
      <c r="O64" s="117"/>
      <c r="P64" s="117"/>
      <c r="Q64" s="116"/>
      <c r="R64" s="116"/>
    </row>
    <row r="65" spans="1:18" ht="12.75">
      <c r="A65" s="66"/>
      <c r="B65" s="67"/>
      <c r="C65" s="67"/>
      <c r="D65" s="116"/>
      <c r="E65" s="116"/>
      <c r="F65" s="116"/>
      <c r="G65" s="116"/>
      <c r="H65" s="116"/>
      <c r="I65" s="116"/>
      <c r="J65" s="116"/>
      <c r="K65" s="117"/>
      <c r="L65" s="117"/>
      <c r="M65" s="117"/>
      <c r="N65" s="117"/>
      <c r="O65" s="117"/>
      <c r="P65" s="117"/>
      <c r="Q65" s="116"/>
      <c r="R65" s="116"/>
    </row>
    <row r="66" spans="1:18" ht="12.75">
      <c r="A66" s="66"/>
      <c r="B66" s="67"/>
      <c r="C66" s="67"/>
      <c r="D66" s="116"/>
      <c r="E66" s="116"/>
      <c r="F66" s="116"/>
      <c r="G66" s="116"/>
      <c r="H66" s="116"/>
      <c r="I66" s="116"/>
      <c r="J66" s="116"/>
      <c r="K66" s="117"/>
      <c r="L66" s="117"/>
      <c r="M66" s="117"/>
      <c r="N66" s="117"/>
      <c r="O66" s="117"/>
      <c r="P66" s="117"/>
      <c r="Q66" s="116"/>
      <c r="R66" s="116"/>
    </row>
    <row r="67" spans="1:18" ht="12.75">
      <c r="A67" s="66"/>
      <c r="B67" s="67"/>
      <c r="C67" s="67"/>
      <c r="D67" s="116"/>
      <c r="E67" s="116"/>
      <c r="F67" s="116"/>
      <c r="G67" s="116"/>
      <c r="H67" s="116"/>
      <c r="I67" s="116"/>
      <c r="J67" s="116"/>
      <c r="K67" s="117"/>
      <c r="L67" s="117"/>
      <c r="M67" s="117"/>
      <c r="N67" s="117"/>
      <c r="O67" s="117"/>
      <c r="P67" s="117"/>
      <c r="Q67" s="116"/>
      <c r="R67" s="116"/>
    </row>
    <row r="68" spans="1:18" ht="12.75">
      <c r="A68" s="66"/>
      <c r="B68" s="67"/>
      <c r="C68" s="67"/>
      <c r="D68" s="116"/>
      <c r="E68" s="116"/>
      <c r="F68" s="116"/>
      <c r="G68" s="116"/>
      <c r="H68" s="116"/>
      <c r="I68" s="116"/>
      <c r="J68" s="116"/>
      <c r="K68" s="117"/>
      <c r="L68" s="117"/>
      <c r="M68" s="117"/>
      <c r="N68" s="117"/>
      <c r="O68" s="117"/>
      <c r="P68" s="117"/>
      <c r="Q68" s="116"/>
      <c r="R68" s="116"/>
    </row>
    <row r="69" spans="1:18" ht="12.75">
      <c r="A69" s="66"/>
      <c r="B69" s="67"/>
      <c r="C69" s="67"/>
      <c r="D69" s="116"/>
      <c r="E69" s="116"/>
      <c r="F69" s="116"/>
      <c r="G69" s="116"/>
      <c r="H69" s="116"/>
      <c r="I69" s="116"/>
      <c r="J69" s="116"/>
      <c r="K69" s="117"/>
      <c r="L69" s="117"/>
      <c r="M69" s="117"/>
      <c r="N69" s="117"/>
      <c r="O69" s="117"/>
      <c r="P69" s="117"/>
      <c r="Q69" s="116"/>
      <c r="R69" s="116"/>
    </row>
    <row r="70" spans="1:18" ht="12.75">
      <c r="A70" s="66"/>
      <c r="B70" s="67"/>
      <c r="C70" s="67"/>
      <c r="D70" s="116"/>
      <c r="E70" s="116"/>
      <c r="F70" s="116"/>
      <c r="G70" s="116"/>
      <c r="H70" s="116"/>
      <c r="I70" s="116"/>
      <c r="J70" s="116"/>
      <c r="K70" s="117"/>
      <c r="L70" s="117"/>
      <c r="M70" s="117"/>
      <c r="N70" s="117"/>
      <c r="O70" s="117"/>
      <c r="P70" s="117"/>
      <c r="Q70" s="116"/>
      <c r="R70" s="116"/>
    </row>
    <row r="71" spans="1:18" ht="12.75">
      <c r="A71" s="66"/>
      <c r="B71" s="67"/>
      <c r="C71" s="67"/>
      <c r="D71" s="116"/>
      <c r="E71" s="116"/>
      <c r="F71" s="116"/>
      <c r="G71" s="116"/>
      <c r="H71" s="116"/>
      <c r="I71" s="116"/>
      <c r="J71" s="116"/>
      <c r="K71" s="117"/>
      <c r="L71" s="117"/>
      <c r="M71" s="117"/>
      <c r="N71" s="117"/>
      <c r="O71" s="117"/>
      <c r="P71" s="117"/>
      <c r="Q71" s="116"/>
      <c r="R71" s="116"/>
    </row>
    <row r="72" spans="1:18" ht="44.25" customHeight="1">
      <c r="A72" s="66"/>
      <c r="D72" s="116"/>
      <c r="E72" s="116"/>
      <c r="F72" s="116"/>
      <c r="G72" s="116"/>
      <c r="H72" s="116"/>
      <c r="I72" s="116"/>
      <c r="J72" s="116"/>
      <c r="K72" s="117"/>
      <c r="L72" s="117"/>
      <c r="M72" s="117"/>
      <c r="N72" s="117"/>
      <c r="O72" s="117"/>
      <c r="P72" s="117"/>
      <c r="Q72" s="116"/>
      <c r="R72" s="116"/>
    </row>
    <row r="73" spans="1:18" ht="12.75">
      <c r="A73" s="66"/>
      <c r="D73" s="116"/>
      <c r="E73" s="116"/>
      <c r="F73" s="116"/>
      <c r="G73" s="116"/>
      <c r="H73" s="116"/>
      <c r="I73" s="116"/>
      <c r="J73" s="116"/>
      <c r="K73" s="117"/>
      <c r="L73" s="117"/>
      <c r="M73" s="117"/>
      <c r="N73" s="117"/>
      <c r="O73" s="117"/>
      <c r="P73" s="117"/>
      <c r="Q73" s="116"/>
      <c r="R73" s="116"/>
    </row>
    <row r="74" spans="1:18" ht="12.75">
      <c r="A74" s="66"/>
      <c r="D74" s="116"/>
      <c r="E74" s="116"/>
      <c r="F74" s="116"/>
      <c r="G74" s="116"/>
      <c r="H74" s="116"/>
      <c r="I74" s="116"/>
      <c r="J74" s="116"/>
      <c r="K74" s="117"/>
      <c r="L74" s="117"/>
      <c r="M74" s="117"/>
      <c r="N74" s="117"/>
      <c r="O74" s="117"/>
      <c r="P74" s="117"/>
      <c r="Q74" s="116"/>
      <c r="R74" s="116"/>
    </row>
    <row r="75" spans="3:18" ht="16.5" thickBot="1">
      <c r="C75" s="68"/>
      <c r="D75" s="116"/>
      <c r="E75" s="116"/>
      <c r="F75" s="116"/>
      <c r="G75" s="116"/>
      <c r="H75" s="116"/>
      <c r="I75" s="116"/>
      <c r="J75" s="116"/>
      <c r="K75" s="117"/>
      <c r="L75" s="117"/>
      <c r="M75" s="117"/>
      <c r="N75" s="117"/>
      <c r="O75" s="117"/>
      <c r="P75" s="117"/>
      <c r="Q75" s="116"/>
      <c r="R75" s="116"/>
    </row>
    <row r="76" spans="4:18" ht="12.75">
      <c r="D76" s="116"/>
      <c r="E76" s="116"/>
      <c r="F76" s="116"/>
      <c r="G76" s="116"/>
      <c r="H76" s="116"/>
      <c r="I76" s="116"/>
      <c r="J76" s="116"/>
      <c r="K76" s="117"/>
      <c r="L76" s="117"/>
      <c r="M76" s="117"/>
      <c r="N76" s="117"/>
      <c r="O76" s="117"/>
      <c r="P76" s="117"/>
      <c r="Q76" s="116"/>
      <c r="R76" s="116"/>
    </row>
    <row r="77" spans="4:18" ht="12.75">
      <c r="D77" s="116"/>
      <c r="E77" s="116"/>
      <c r="F77" s="116"/>
      <c r="G77" s="116"/>
      <c r="H77" s="116"/>
      <c r="I77" s="116"/>
      <c r="J77" s="116"/>
      <c r="K77" s="117"/>
      <c r="L77" s="117"/>
      <c r="M77" s="117"/>
      <c r="N77" s="117"/>
      <c r="O77" s="117"/>
      <c r="P77" s="117"/>
      <c r="Q77" s="116"/>
      <c r="R77" s="116"/>
    </row>
    <row r="78" spans="4:18" ht="12.75">
      <c r="D78" s="116"/>
      <c r="E78" s="116"/>
      <c r="F78" s="116"/>
      <c r="G78" s="116"/>
      <c r="H78" s="116"/>
      <c r="I78" s="116"/>
      <c r="J78" s="116"/>
      <c r="K78" s="117"/>
      <c r="L78" s="117"/>
      <c r="M78" s="117"/>
      <c r="N78" s="117"/>
      <c r="O78" s="117"/>
      <c r="P78" s="117"/>
      <c r="Q78" s="116"/>
      <c r="R78" s="116"/>
    </row>
    <row r="79" spans="4:18" ht="12.75">
      <c r="D79" s="116"/>
      <c r="E79" s="116"/>
      <c r="F79" s="116"/>
      <c r="G79" s="116"/>
      <c r="H79" s="116"/>
      <c r="I79" s="116"/>
      <c r="J79" s="116"/>
      <c r="K79" s="117"/>
      <c r="L79" s="117"/>
      <c r="M79" s="117"/>
      <c r="N79" s="117"/>
      <c r="O79" s="117"/>
      <c r="P79" s="117"/>
      <c r="Q79" s="116"/>
      <c r="R79" s="116"/>
    </row>
    <row r="80" spans="4:18" ht="12.75">
      <c r="D80" s="116"/>
      <c r="E80" s="116"/>
      <c r="F80" s="116"/>
      <c r="G80" s="116"/>
      <c r="H80" s="116"/>
      <c r="I80" s="116"/>
      <c r="J80" s="116"/>
      <c r="K80" s="117"/>
      <c r="L80" s="117"/>
      <c r="M80" s="117"/>
      <c r="N80" s="117"/>
      <c r="O80" s="117"/>
      <c r="P80" s="117"/>
      <c r="Q80" s="116"/>
      <c r="R80" s="116"/>
    </row>
    <row r="81" spans="4:18" ht="12.75">
      <c r="D81" s="116"/>
      <c r="E81" s="116"/>
      <c r="F81" s="116"/>
      <c r="G81" s="116"/>
      <c r="H81" s="116"/>
      <c r="I81" s="116"/>
      <c r="J81" s="116"/>
      <c r="K81" s="117"/>
      <c r="L81" s="117"/>
      <c r="M81" s="117"/>
      <c r="N81" s="117"/>
      <c r="O81" s="117"/>
      <c r="P81" s="117"/>
      <c r="Q81" s="116"/>
      <c r="R81" s="116"/>
    </row>
    <row r="82" spans="4:18" ht="12.75">
      <c r="D82" s="116"/>
      <c r="E82" s="116"/>
      <c r="F82" s="116"/>
      <c r="G82" s="116"/>
      <c r="H82" s="116"/>
      <c r="I82" s="116"/>
      <c r="J82" s="116"/>
      <c r="K82" s="117"/>
      <c r="L82" s="117"/>
      <c r="M82" s="117"/>
      <c r="N82" s="117"/>
      <c r="O82" s="117"/>
      <c r="P82" s="117"/>
      <c r="Q82" s="116"/>
      <c r="R82" s="116"/>
    </row>
    <row r="83" spans="4:18" ht="12.75">
      <c r="D83" s="116"/>
      <c r="E83" s="116"/>
      <c r="F83" s="116"/>
      <c r="G83" s="116"/>
      <c r="H83" s="116"/>
      <c r="I83" s="116"/>
      <c r="J83" s="116"/>
      <c r="K83" s="117"/>
      <c r="L83" s="117"/>
      <c r="M83" s="117"/>
      <c r="N83" s="117"/>
      <c r="O83" s="117"/>
      <c r="P83" s="117"/>
      <c r="Q83" s="116"/>
      <c r="R83" s="116"/>
    </row>
    <row r="84" spans="4:18" ht="12.75">
      <c r="D84" s="116"/>
      <c r="E84" s="116"/>
      <c r="F84" s="116"/>
      <c r="G84" s="116"/>
      <c r="H84" s="116"/>
      <c r="I84" s="116"/>
      <c r="J84" s="116"/>
      <c r="K84" s="117"/>
      <c r="L84" s="117"/>
      <c r="M84" s="117"/>
      <c r="N84" s="117"/>
      <c r="O84" s="117"/>
      <c r="P84" s="117"/>
      <c r="Q84" s="116"/>
      <c r="R84" s="116"/>
    </row>
    <row r="85" spans="4:18" ht="45.75" customHeight="1">
      <c r="D85" s="116"/>
      <c r="E85" s="116"/>
      <c r="F85" s="116"/>
      <c r="G85" s="116"/>
      <c r="H85" s="116"/>
      <c r="I85" s="116"/>
      <c r="J85" s="116"/>
      <c r="K85" s="117"/>
      <c r="L85" s="117"/>
      <c r="M85" s="117"/>
      <c r="N85" s="117"/>
      <c r="O85" s="117"/>
      <c r="P85" s="117"/>
      <c r="Q85" s="116"/>
      <c r="R85" s="116"/>
    </row>
    <row r="86" spans="4:18" ht="12.75">
      <c r="D86" s="116"/>
      <c r="E86" s="116"/>
      <c r="F86" s="116"/>
      <c r="G86" s="116"/>
      <c r="H86" s="116"/>
      <c r="I86" s="116"/>
      <c r="J86" s="116"/>
      <c r="K86" s="117"/>
      <c r="L86" s="117"/>
      <c r="M86" s="117"/>
      <c r="N86" s="117"/>
      <c r="O86" s="117"/>
      <c r="P86" s="117"/>
      <c r="Q86" s="116"/>
      <c r="R86" s="116"/>
    </row>
    <row r="87" spans="4:18" ht="12.75">
      <c r="D87" s="116"/>
      <c r="E87" s="116"/>
      <c r="F87" s="116"/>
      <c r="G87" s="116"/>
      <c r="H87" s="116"/>
      <c r="I87" s="116"/>
      <c r="J87" s="116"/>
      <c r="K87" s="117"/>
      <c r="L87" s="117"/>
      <c r="M87" s="117"/>
      <c r="N87" s="117"/>
      <c r="O87" s="117"/>
      <c r="P87" s="117"/>
      <c r="Q87" s="116"/>
      <c r="R87" s="116"/>
    </row>
    <row r="88" spans="4:18" ht="12.75">
      <c r="D88" s="116"/>
      <c r="E88" s="116"/>
      <c r="F88" s="116"/>
      <c r="G88" s="116"/>
      <c r="H88" s="116"/>
      <c r="I88" s="116"/>
      <c r="J88" s="116"/>
      <c r="K88" s="117"/>
      <c r="L88" s="117"/>
      <c r="M88" s="117"/>
      <c r="N88" s="117"/>
      <c r="O88" s="117"/>
      <c r="P88" s="117"/>
      <c r="Q88" s="116"/>
      <c r="R88" s="116"/>
    </row>
    <row r="89" spans="4:18" ht="12.75">
      <c r="D89" s="116"/>
      <c r="E89" s="116"/>
      <c r="F89" s="116"/>
      <c r="G89" s="116"/>
      <c r="H89" s="116"/>
      <c r="I89" s="116"/>
      <c r="J89" s="116"/>
      <c r="K89" s="117"/>
      <c r="L89" s="117"/>
      <c r="M89" s="117"/>
      <c r="N89" s="117"/>
      <c r="O89" s="117"/>
      <c r="P89" s="117"/>
      <c r="Q89" s="116"/>
      <c r="R89" s="116"/>
    </row>
    <row r="90" spans="4:18" ht="12.75">
      <c r="D90" s="116"/>
      <c r="E90" s="116"/>
      <c r="F90" s="116"/>
      <c r="G90" s="116"/>
      <c r="H90" s="116"/>
      <c r="I90" s="116"/>
      <c r="J90" s="116"/>
      <c r="K90" s="117"/>
      <c r="L90" s="117"/>
      <c r="M90" s="117"/>
      <c r="N90" s="117"/>
      <c r="O90" s="117"/>
      <c r="P90" s="117"/>
      <c r="Q90" s="116"/>
      <c r="R90" s="116"/>
    </row>
    <row r="91" spans="4:18" ht="12.75">
      <c r="D91" s="116"/>
      <c r="E91" s="116"/>
      <c r="F91" s="116"/>
      <c r="G91" s="116"/>
      <c r="H91" s="116"/>
      <c r="I91" s="116"/>
      <c r="J91" s="116"/>
      <c r="K91" s="117"/>
      <c r="L91" s="117"/>
      <c r="M91" s="117"/>
      <c r="N91" s="117"/>
      <c r="O91" s="117"/>
      <c r="P91" s="117"/>
      <c r="Q91" s="116"/>
      <c r="R91" s="116"/>
    </row>
    <row r="92" spans="4:18" ht="12.75">
      <c r="D92" s="116"/>
      <c r="E92" s="116"/>
      <c r="F92" s="116"/>
      <c r="G92" s="116"/>
      <c r="H92" s="116"/>
      <c r="I92" s="116"/>
      <c r="J92" s="116"/>
      <c r="K92" s="117"/>
      <c r="L92" s="117"/>
      <c r="M92" s="117"/>
      <c r="N92" s="117"/>
      <c r="O92" s="117"/>
      <c r="P92" s="117"/>
      <c r="Q92" s="116"/>
      <c r="R92" s="116"/>
    </row>
    <row r="93" spans="4:18" ht="12.75">
      <c r="D93" s="116"/>
      <c r="E93" s="116"/>
      <c r="F93" s="116"/>
      <c r="G93" s="116"/>
      <c r="H93" s="116"/>
      <c r="I93" s="116"/>
      <c r="J93" s="116"/>
      <c r="K93" s="117"/>
      <c r="L93" s="117"/>
      <c r="M93" s="117"/>
      <c r="N93" s="117"/>
      <c r="O93" s="117"/>
      <c r="P93" s="117"/>
      <c r="Q93" s="116"/>
      <c r="R93" s="116"/>
    </row>
    <row r="94" spans="4:18" ht="12.75">
      <c r="D94" s="116"/>
      <c r="E94" s="116"/>
      <c r="F94" s="116"/>
      <c r="G94" s="116"/>
      <c r="H94" s="116"/>
      <c r="I94" s="116"/>
      <c r="J94" s="116"/>
      <c r="K94" s="117"/>
      <c r="L94" s="117"/>
      <c r="M94" s="117"/>
      <c r="N94" s="117"/>
      <c r="O94" s="117"/>
      <c r="P94" s="117"/>
      <c r="Q94" s="116"/>
      <c r="R94" s="116"/>
    </row>
    <row r="95" spans="4:18" ht="12.75">
      <c r="D95" s="116"/>
      <c r="E95" s="116"/>
      <c r="F95" s="116"/>
      <c r="G95" s="116"/>
      <c r="H95" s="116"/>
      <c r="I95" s="116"/>
      <c r="J95" s="116"/>
      <c r="K95" s="117"/>
      <c r="L95" s="117"/>
      <c r="M95" s="117"/>
      <c r="N95" s="117"/>
      <c r="O95" s="117"/>
      <c r="P95" s="117"/>
      <c r="Q95" s="116"/>
      <c r="R95" s="116"/>
    </row>
    <row r="96" spans="4:18" ht="12.75">
      <c r="D96" s="116"/>
      <c r="E96" s="116"/>
      <c r="F96" s="116"/>
      <c r="G96" s="116"/>
      <c r="H96" s="116"/>
      <c r="I96" s="116"/>
      <c r="J96" s="116"/>
      <c r="K96" s="117"/>
      <c r="L96" s="117"/>
      <c r="M96" s="117"/>
      <c r="N96" s="117"/>
      <c r="O96" s="117"/>
      <c r="P96" s="117"/>
      <c r="Q96" s="116"/>
      <c r="R96" s="116"/>
    </row>
    <row r="97" spans="4:18" ht="12.75">
      <c r="D97" s="116"/>
      <c r="E97" s="116"/>
      <c r="F97" s="116"/>
      <c r="G97" s="116"/>
      <c r="H97" s="116"/>
      <c r="I97" s="116"/>
      <c r="J97" s="116"/>
      <c r="K97" s="117"/>
      <c r="L97" s="117"/>
      <c r="M97" s="117"/>
      <c r="N97" s="117"/>
      <c r="O97" s="117"/>
      <c r="P97" s="117"/>
      <c r="Q97" s="116"/>
      <c r="R97" s="116"/>
    </row>
    <row r="98" spans="4:18" ht="12.75">
      <c r="D98" s="116"/>
      <c r="E98" s="116"/>
      <c r="F98" s="116"/>
      <c r="G98" s="116"/>
      <c r="H98" s="116"/>
      <c r="I98" s="116"/>
      <c r="J98" s="116"/>
      <c r="K98" s="117"/>
      <c r="L98" s="117"/>
      <c r="M98" s="117"/>
      <c r="N98" s="117"/>
      <c r="O98" s="117"/>
      <c r="P98" s="117"/>
      <c r="Q98" s="116"/>
      <c r="R98" s="116"/>
    </row>
    <row r="99" spans="4:18" ht="12.75">
      <c r="D99" s="116"/>
      <c r="E99" s="116"/>
      <c r="F99" s="116"/>
      <c r="G99" s="116"/>
      <c r="H99" s="116"/>
      <c r="I99" s="116"/>
      <c r="J99" s="116"/>
      <c r="K99" s="117"/>
      <c r="L99" s="117"/>
      <c r="M99" s="117"/>
      <c r="N99" s="117"/>
      <c r="O99" s="117"/>
      <c r="P99" s="117"/>
      <c r="Q99" s="116"/>
      <c r="R99" s="116"/>
    </row>
    <row r="100" spans="4:18" ht="12.75">
      <c r="D100" s="116"/>
      <c r="E100" s="116"/>
      <c r="F100" s="116"/>
      <c r="G100" s="116"/>
      <c r="H100" s="116"/>
      <c r="I100" s="116"/>
      <c r="J100" s="116"/>
      <c r="K100" s="117"/>
      <c r="L100" s="117"/>
      <c r="M100" s="117"/>
      <c r="N100" s="117"/>
      <c r="O100" s="117"/>
      <c r="P100" s="117"/>
      <c r="Q100" s="116"/>
      <c r="R100" s="116"/>
    </row>
    <row r="101" spans="4:18" ht="12.75">
      <c r="D101" s="116"/>
      <c r="E101" s="116"/>
      <c r="F101" s="116"/>
      <c r="G101" s="116"/>
      <c r="H101" s="116"/>
      <c r="I101" s="116"/>
      <c r="J101" s="116"/>
      <c r="K101" s="117"/>
      <c r="L101" s="117"/>
      <c r="M101" s="117"/>
      <c r="N101" s="117"/>
      <c r="O101" s="117"/>
      <c r="P101" s="117"/>
      <c r="Q101" s="116"/>
      <c r="R101" s="116"/>
    </row>
    <row r="102" spans="4:18" ht="12.75">
      <c r="D102" s="116"/>
      <c r="E102" s="116"/>
      <c r="F102" s="116"/>
      <c r="G102" s="116"/>
      <c r="H102" s="116"/>
      <c r="I102" s="116"/>
      <c r="J102" s="116"/>
      <c r="K102" s="117"/>
      <c r="L102" s="117"/>
      <c r="M102" s="117"/>
      <c r="N102" s="117"/>
      <c r="O102" s="117"/>
      <c r="P102" s="117"/>
      <c r="Q102" s="116"/>
      <c r="R102" s="116"/>
    </row>
    <row r="103" spans="4:18" ht="12.75">
      <c r="D103" s="116"/>
      <c r="E103" s="116"/>
      <c r="F103" s="116"/>
      <c r="G103" s="116"/>
      <c r="H103" s="116"/>
      <c r="I103" s="116"/>
      <c r="J103" s="116"/>
      <c r="K103" s="117"/>
      <c r="L103" s="117"/>
      <c r="M103" s="117"/>
      <c r="N103" s="117"/>
      <c r="O103" s="117"/>
      <c r="P103" s="117"/>
      <c r="Q103" s="116"/>
      <c r="R103" s="116"/>
    </row>
    <row r="104" spans="4:18" ht="12.75">
      <c r="D104" s="116"/>
      <c r="E104" s="116"/>
      <c r="F104" s="116"/>
      <c r="G104" s="116"/>
      <c r="H104" s="116"/>
      <c r="I104" s="116"/>
      <c r="J104" s="116"/>
      <c r="K104" s="117"/>
      <c r="L104" s="117"/>
      <c r="M104" s="117"/>
      <c r="N104" s="117"/>
      <c r="O104" s="117"/>
      <c r="P104" s="117"/>
      <c r="Q104" s="116"/>
      <c r="R104" s="116"/>
    </row>
    <row r="105" spans="4:18" ht="12.75">
      <c r="D105" s="116"/>
      <c r="E105" s="116"/>
      <c r="F105" s="116"/>
      <c r="G105" s="116"/>
      <c r="H105" s="116"/>
      <c r="I105" s="116"/>
      <c r="J105" s="116"/>
      <c r="K105" s="117"/>
      <c r="L105" s="117"/>
      <c r="M105" s="117"/>
      <c r="N105" s="117"/>
      <c r="O105" s="117"/>
      <c r="P105" s="117"/>
      <c r="Q105" s="116"/>
      <c r="R105" s="116"/>
    </row>
    <row r="106" spans="4:18" ht="12.75">
      <c r="D106" s="116"/>
      <c r="E106" s="116"/>
      <c r="F106" s="116"/>
      <c r="G106" s="116"/>
      <c r="H106" s="116"/>
      <c r="I106" s="116"/>
      <c r="J106" s="116"/>
      <c r="K106" s="117"/>
      <c r="L106" s="117"/>
      <c r="M106" s="117"/>
      <c r="N106" s="117"/>
      <c r="O106" s="117"/>
      <c r="P106" s="117"/>
      <c r="Q106" s="116"/>
      <c r="R106" s="116"/>
    </row>
    <row r="107" spans="4:18" ht="12.75">
      <c r="D107" s="116"/>
      <c r="E107" s="116"/>
      <c r="F107" s="116"/>
      <c r="G107" s="116"/>
      <c r="H107" s="116"/>
      <c r="I107" s="116"/>
      <c r="J107" s="116"/>
      <c r="K107" s="117"/>
      <c r="L107" s="117"/>
      <c r="M107" s="117"/>
      <c r="N107" s="117"/>
      <c r="O107" s="117"/>
      <c r="P107" s="117"/>
      <c r="Q107" s="116"/>
      <c r="R107" s="116"/>
    </row>
    <row r="108" spans="4:18" ht="12.75">
      <c r="D108" s="116"/>
      <c r="E108" s="116"/>
      <c r="F108" s="116"/>
      <c r="G108" s="116"/>
      <c r="H108" s="116"/>
      <c r="I108" s="116"/>
      <c r="J108" s="116"/>
      <c r="K108" s="117"/>
      <c r="L108" s="117"/>
      <c r="M108" s="117"/>
      <c r="N108" s="117"/>
      <c r="O108" s="117"/>
      <c r="P108" s="117"/>
      <c r="Q108" s="116"/>
      <c r="R108" s="116"/>
    </row>
    <row r="109" spans="4:18" ht="12.75">
      <c r="D109" s="116"/>
      <c r="E109" s="116"/>
      <c r="F109" s="116"/>
      <c r="G109" s="116"/>
      <c r="H109" s="116"/>
      <c r="I109" s="116"/>
      <c r="J109" s="116"/>
      <c r="K109" s="117"/>
      <c r="L109" s="117"/>
      <c r="M109" s="117"/>
      <c r="N109" s="117"/>
      <c r="O109" s="117"/>
      <c r="P109" s="117"/>
      <c r="Q109" s="116"/>
      <c r="R109" s="116"/>
    </row>
    <row r="110" spans="4:18" ht="12.75">
      <c r="D110" s="116"/>
      <c r="E110" s="116"/>
      <c r="F110" s="116"/>
      <c r="G110" s="116"/>
      <c r="H110" s="116"/>
      <c r="I110" s="116"/>
      <c r="J110" s="116"/>
      <c r="K110" s="117"/>
      <c r="L110" s="117"/>
      <c r="M110" s="117"/>
      <c r="N110" s="117"/>
      <c r="O110" s="117"/>
      <c r="P110" s="117"/>
      <c r="Q110" s="116"/>
      <c r="R110" s="116"/>
    </row>
    <row r="111" spans="4:18" ht="12.75">
      <c r="D111" s="116"/>
      <c r="E111" s="116"/>
      <c r="F111" s="116"/>
      <c r="G111" s="116"/>
      <c r="H111" s="116"/>
      <c r="I111" s="116"/>
      <c r="J111" s="116"/>
      <c r="K111" s="117"/>
      <c r="L111" s="117"/>
      <c r="M111" s="117"/>
      <c r="N111" s="117"/>
      <c r="O111" s="117"/>
      <c r="P111" s="117"/>
      <c r="Q111" s="116"/>
      <c r="R111" s="116"/>
    </row>
    <row r="112" spans="4:18" ht="12.75">
      <c r="D112" s="116"/>
      <c r="E112" s="116"/>
      <c r="F112" s="116"/>
      <c r="G112" s="116"/>
      <c r="H112" s="116"/>
      <c r="I112" s="116"/>
      <c r="J112" s="116"/>
      <c r="K112" s="117"/>
      <c r="L112" s="117"/>
      <c r="M112" s="117"/>
      <c r="N112" s="117"/>
      <c r="O112" s="117"/>
      <c r="P112" s="117"/>
      <c r="Q112" s="116"/>
      <c r="R112" s="116"/>
    </row>
    <row r="113" spans="4:18" ht="12.75">
      <c r="D113" s="116"/>
      <c r="E113" s="116"/>
      <c r="F113" s="116"/>
      <c r="G113" s="116"/>
      <c r="H113" s="116"/>
      <c r="I113" s="116"/>
      <c r="J113" s="116"/>
      <c r="K113" s="117"/>
      <c r="L113" s="117"/>
      <c r="M113" s="117"/>
      <c r="N113" s="117"/>
      <c r="O113" s="117"/>
      <c r="P113" s="117"/>
      <c r="Q113" s="116"/>
      <c r="R113" s="116"/>
    </row>
    <row r="114" spans="4:18" ht="12.75">
      <c r="D114" s="116"/>
      <c r="E114" s="116"/>
      <c r="F114" s="116"/>
      <c r="G114" s="116"/>
      <c r="H114" s="116"/>
      <c r="I114" s="116"/>
      <c r="J114" s="116"/>
      <c r="K114" s="117"/>
      <c r="L114" s="117"/>
      <c r="M114" s="117"/>
      <c r="N114" s="117"/>
      <c r="O114" s="117"/>
      <c r="P114" s="117"/>
      <c r="Q114" s="116"/>
      <c r="R114" s="116"/>
    </row>
    <row r="115" spans="4:18" ht="12.75">
      <c r="D115" s="116"/>
      <c r="E115" s="116"/>
      <c r="F115" s="116"/>
      <c r="G115" s="116"/>
      <c r="H115" s="116"/>
      <c r="I115" s="116"/>
      <c r="J115" s="116"/>
      <c r="K115" s="117"/>
      <c r="L115" s="117"/>
      <c r="M115" s="117"/>
      <c r="N115" s="117"/>
      <c r="O115" s="117"/>
      <c r="P115" s="117"/>
      <c r="Q115" s="116"/>
      <c r="R115" s="116"/>
    </row>
    <row r="116" spans="4:18" ht="12.75">
      <c r="D116" s="116"/>
      <c r="E116" s="116"/>
      <c r="F116" s="116"/>
      <c r="G116" s="116"/>
      <c r="H116" s="116"/>
      <c r="I116" s="116"/>
      <c r="J116" s="116"/>
      <c r="K116" s="117"/>
      <c r="L116" s="117"/>
      <c r="M116" s="117"/>
      <c r="N116" s="117"/>
      <c r="O116" s="117"/>
      <c r="P116" s="117"/>
      <c r="Q116" s="116"/>
      <c r="R116" s="116"/>
    </row>
    <row r="117" spans="4:18" ht="12.75">
      <c r="D117" s="116"/>
      <c r="E117" s="116"/>
      <c r="F117" s="116"/>
      <c r="G117" s="116"/>
      <c r="H117" s="116"/>
      <c r="I117" s="116"/>
      <c r="J117" s="116"/>
      <c r="K117" s="117"/>
      <c r="L117" s="117"/>
      <c r="M117" s="117"/>
      <c r="N117" s="117"/>
      <c r="O117" s="117"/>
      <c r="P117" s="117"/>
      <c r="Q117" s="116"/>
      <c r="R117" s="116"/>
    </row>
    <row r="118" spans="4:18" ht="12.75">
      <c r="D118" s="116"/>
      <c r="E118" s="116"/>
      <c r="F118" s="116"/>
      <c r="G118" s="116"/>
      <c r="H118" s="116"/>
      <c r="I118" s="116"/>
      <c r="J118" s="116"/>
      <c r="K118" s="117"/>
      <c r="L118" s="117"/>
      <c r="M118" s="117"/>
      <c r="N118" s="117"/>
      <c r="O118" s="117"/>
      <c r="P118" s="117"/>
      <c r="Q118" s="116"/>
      <c r="R118" s="116"/>
    </row>
    <row r="119" spans="4:18" ht="12.75">
      <c r="D119" s="116"/>
      <c r="E119" s="116"/>
      <c r="F119" s="116"/>
      <c r="G119" s="116"/>
      <c r="H119" s="116"/>
      <c r="I119" s="116"/>
      <c r="J119" s="116"/>
      <c r="K119" s="117"/>
      <c r="L119" s="117"/>
      <c r="M119" s="117"/>
      <c r="N119" s="117"/>
      <c r="O119" s="117"/>
      <c r="P119" s="117"/>
      <c r="Q119" s="116"/>
      <c r="R119" s="116"/>
    </row>
    <row r="120" spans="4:18" ht="12.75">
      <c r="D120" s="116"/>
      <c r="E120" s="116"/>
      <c r="F120" s="116"/>
      <c r="G120" s="116"/>
      <c r="H120" s="116"/>
      <c r="I120" s="116"/>
      <c r="J120" s="116"/>
      <c r="K120" s="117"/>
      <c r="L120" s="117"/>
      <c r="M120" s="117"/>
      <c r="N120" s="117"/>
      <c r="O120" s="117"/>
      <c r="P120" s="117"/>
      <c r="Q120" s="116"/>
      <c r="R120" s="116"/>
    </row>
    <row r="121" spans="4:18" ht="12.75">
      <c r="D121" s="116"/>
      <c r="E121" s="116"/>
      <c r="F121" s="116"/>
      <c r="G121" s="116"/>
      <c r="H121" s="116"/>
      <c r="I121" s="116"/>
      <c r="J121" s="116"/>
      <c r="K121" s="117"/>
      <c r="L121" s="117"/>
      <c r="M121" s="117"/>
      <c r="N121" s="117"/>
      <c r="O121" s="117"/>
      <c r="P121" s="117"/>
      <c r="Q121" s="116"/>
      <c r="R121" s="116"/>
    </row>
    <row r="122" spans="4:18" ht="12.75">
      <c r="D122" s="116"/>
      <c r="E122" s="116"/>
      <c r="F122" s="116"/>
      <c r="G122" s="116"/>
      <c r="H122" s="116"/>
      <c r="I122" s="116"/>
      <c r="J122" s="116"/>
      <c r="K122" s="117"/>
      <c r="L122" s="117"/>
      <c r="M122" s="117"/>
      <c r="N122" s="117"/>
      <c r="O122" s="117"/>
      <c r="P122" s="117"/>
      <c r="Q122" s="116"/>
      <c r="R122" s="116"/>
    </row>
    <row r="123" spans="4:18" ht="12.75">
      <c r="D123" s="116"/>
      <c r="E123" s="116"/>
      <c r="F123" s="116"/>
      <c r="G123" s="116"/>
      <c r="H123" s="116"/>
      <c r="I123" s="116"/>
      <c r="J123" s="116"/>
      <c r="K123" s="117"/>
      <c r="L123" s="117"/>
      <c r="M123" s="117"/>
      <c r="N123" s="117"/>
      <c r="O123" s="117"/>
      <c r="P123" s="117"/>
      <c r="Q123" s="116"/>
      <c r="R123" s="116"/>
    </row>
    <row r="124" spans="4:18" ht="12.75">
      <c r="D124" s="116"/>
      <c r="E124" s="116"/>
      <c r="F124" s="116"/>
      <c r="G124" s="116"/>
      <c r="H124" s="116"/>
      <c r="I124" s="116"/>
      <c r="J124" s="116"/>
      <c r="K124" s="117"/>
      <c r="L124" s="117"/>
      <c r="M124" s="117"/>
      <c r="N124" s="117"/>
      <c r="O124" s="117"/>
      <c r="P124" s="117"/>
      <c r="Q124" s="116"/>
      <c r="R124" s="116"/>
    </row>
    <row r="125" spans="4:18" ht="12.75">
      <c r="D125" s="116"/>
      <c r="E125" s="116"/>
      <c r="F125" s="116"/>
      <c r="G125" s="116"/>
      <c r="H125" s="116"/>
      <c r="I125" s="116"/>
      <c r="J125" s="116"/>
      <c r="K125" s="117"/>
      <c r="L125" s="117"/>
      <c r="M125" s="117"/>
      <c r="N125" s="117"/>
      <c r="O125" s="117"/>
      <c r="P125" s="117"/>
      <c r="Q125" s="116"/>
      <c r="R125" s="116"/>
    </row>
    <row r="126" spans="4:18" ht="12.75">
      <c r="D126" s="116"/>
      <c r="E126" s="116"/>
      <c r="F126" s="116"/>
      <c r="G126" s="116"/>
      <c r="H126" s="116"/>
      <c r="I126" s="116"/>
      <c r="J126" s="116"/>
      <c r="K126" s="117"/>
      <c r="L126" s="117"/>
      <c r="M126" s="117"/>
      <c r="N126" s="117"/>
      <c r="O126" s="117"/>
      <c r="P126" s="117"/>
      <c r="Q126" s="116"/>
      <c r="R126" s="116"/>
    </row>
    <row r="127" spans="4:18" ht="12.75">
      <c r="D127" s="116"/>
      <c r="E127" s="116"/>
      <c r="F127" s="116"/>
      <c r="G127" s="116"/>
      <c r="H127" s="116"/>
      <c r="I127" s="116"/>
      <c r="J127" s="116"/>
      <c r="K127" s="117"/>
      <c r="L127" s="117"/>
      <c r="M127" s="117"/>
      <c r="N127" s="117"/>
      <c r="O127" s="117"/>
      <c r="P127" s="117"/>
      <c r="Q127" s="116"/>
      <c r="R127" s="116"/>
    </row>
    <row r="128" spans="4:18" ht="12.75">
      <c r="D128" s="116"/>
      <c r="E128" s="116"/>
      <c r="F128" s="116"/>
      <c r="G128" s="116"/>
      <c r="H128" s="116"/>
      <c r="I128" s="116"/>
      <c r="J128" s="116"/>
      <c r="K128" s="117"/>
      <c r="L128" s="117"/>
      <c r="M128" s="117"/>
      <c r="N128" s="117"/>
      <c r="O128" s="117"/>
      <c r="P128" s="117"/>
      <c r="Q128" s="116"/>
      <c r="R128" s="116"/>
    </row>
    <row r="129" spans="4:18" ht="12.75">
      <c r="D129" s="116"/>
      <c r="E129" s="116"/>
      <c r="F129" s="116"/>
      <c r="G129" s="116"/>
      <c r="H129" s="116"/>
      <c r="I129" s="116"/>
      <c r="J129" s="116"/>
      <c r="K129" s="117"/>
      <c r="L129" s="117"/>
      <c r="M129" s="117"/>
      <c r="N129" s="117"/>
      <c r="O129" s="117"/>
      <c r="P129" s="117"/>
      <c r="Q129" s="116"/>
      <c r="R129" s="116"/>
    </row>
    <row r="130" spans="4:18" ht="12.75">
      <c r="D130" s="116"/>
      <c r="E130" s="116"/>
      <c r="F130" s="116"/>
      <c r="G130" s="116"/>
      <c r="H130" s="116"/>
      <c r="I130" s="116"/>
      <c r="J130" s="116"/>
      <c r="K130" s="117"/>
      <c r="L130" s="117"/>
      <c r="M130" s="117"/>
      <c r="N130" s="117"/>
      <c r="O130" s="117"/>
      <c r="P130" s="117"/>
      <c r="Q130" s="116"/>
      <c r="R130" s="116"/>
    </row>
    <row r="131" spans="4:18" ht="12.75">
      <c r="D131" s="116"/>
      <c r="E131" s="116"/>
      <c r="F131" s="116"/>
      <c r="G131" s="116"/>
      <c r="H131" s="116"/>
      <c r="I131" s="116"/>
      <c r="J131" s="116"/>
      <c r="K131" s="117"/>
      <c r="L131" s="117"/>
      <c r="M131" s="117"/>
      <c r="N131" s="117"/>
      <c r="O131" s="117"/>
      <c r="P131" s="117"/>
      <c r="Q131" s="116"/>
      <c r="R131" s="116"/>
    </row>
    <row r="132" spans="4:18" ht="12.75">
      <c r="D132" s="116"/>
      <c r="E132" s="116"/>
      <c r="F132" s="116"/>
      <c r="G132" s="116"/>
      <c r="H132" s="116"/>
      <c r="I132" s="116"/>
      <c r="J132" s="116"/>
      <c r="K132" s="117"/>
      <c r="L132" s="117"/>
      <c r="M132" s="117"/>
      <c r="N132" s="117"/>
      <c r="O132" s="117"/>
      <c r="P132" s="117"/>
      <c r="Q132" s="116"/>
      <c r="R132" s="116"/>
    </row>
    <row r="133" spans="4:18" ht="12.75">
      <c r="D133" s="116"/>
      <c r="E133" s="116"/>
      <c r="F133" s="116"/>
      <c r="G133" s="116"/>
      <c r="H133" s="116"/>
      <c r="I133" s="116"/>
      <c r="J133" s="116"/>
      <c r="K133" s="117"/>
      <c r="L133" s="117"/>
      <c r="M133" s="117"/>
      <c r="N133" s="117"/>
      <c r="O133" s="117"/>
      <c r="P133" s="117"/>
      <c r="Q133" s="116"/>
      <c r="R133" s="116"/>
    </row>
    <row r="134" spans="4:18" ht="12.75">
      <c r="D134" s="116"/>
      <c r="E134" s="116"/>
      <c r="F134" s="116"/>
      <c r="G134" s="116"/>
      <c r="H134" s="116"/>
      <c r="I134" s="116"/>
      <c r="J134" s="116"/>
      <c r="K134" s="117"/>
      <c r="L134" s="117"/>
      <c r="M134" s="117"/>
      <c r="N134" s="117"/>
      <c r="O134" s="117"/>
      <c r="P134" s="117"/>
      <c r="Q134" s="116"/>
      <c r="R134" s="116"/>
    </row>
    <row r="135" spans="4:18" ht="12.75">
      <c r="D135" s="116"/>
      <c r="E135" s="116"/>
      <c r="F135" s="116"/>
      <c r="G135" s="116"/>
      <c r="H135" s="116"/>
      <c r="I135" s="116"/>
      <c r="J135" s="116"/>
      <c r="K135" s="117"/>
      <c r="L135" s="117"/>
      <c r="M135" s="117"/>
      <c r="N135" s="117"/>
      <c r="O135" s="117"/>
      <c r="P135" s="117"/>
      <c r="Q135" s="116"/>
      <c r="R135" s="116"/>
    </row>
    <row r="136" spans="4:18" ht="12.75">
      <c r="D136" s="116"/>
      <c r="E136" s="116"/>
      <c r="F136" s="116"/>
      <c r="G136" s="116"/>
      <c r="H136" s="116"/>
      <c r="I136" s="116"/>
      <c r="J136" s="116"/>
      <c r="K136" s="117"/>
      <c r="L136" s="117"/>
      <c r="M136" s="117"/>
      <c r="N136" s="117"/>
      <c r="O136" s="117"/>
      <c r="P136" s="117"/>
      <c r="Q136" s="116"/>
      <c r="R136" s="116"/>
    </row>
    <row r="137" spans="4:18" ht="12.75">
      <c r="D137" s="116"/>
      <c r="E137" s="116"/>
      <c r="F137" s="116"/>
      <c r="G137" s="116"/>
      <c r="H137" s="116"/>
      <c r="I137" s="116"/>
      <c r="J137" s="116"/>
      <c r="K137" s="117"/>
      <c r="L137" s="117"/>
      <c r="M137" s="117"/>
      <c r="N137" s="117"/>
      <c r="O137" s="117"/>
      <c r="P137" s="117"/>
      <c r="Q137" s="116"/>
      <c r="R137" s="116"/>
    </row>
    <row r="138" spans="4:18" ht="12.75">
      <c r="D138" s="116"/>
      <c r="E138" s="116"/>
      <c r="F138" s="116"/>
      <c r="G138" s="116"/>
      <c r="H138" s="116"/>
      <c r="I138" s="116"/>
      <c r="J138" s="116"/>
      <c r="K138" s="117"/>
      <c r="L138" s="117"/>
      <c r="M138" s="117"/>
      <c r="N138" s="117"/>
      <c r="O138" s="117"/>
      <c r="P138" s="117"/>
      <c r="Q138" s="116"/>
      <c r="R138" s="116"/>
    </row>
    <row r="139" spans="4:18" ht="12.75">
      <c r="D139" s="116"/>
      <c r="E139" s="116"/>
      <c r="F139" s="116"/>
      <c r="G139" s="116"/>
      <c r="H139" s="116"/>
      <c r="I139" s="116"/>
      <c r="J139" s="116"/>
      <c r="K139" s="117"/>
      <c r="L139" s="117"/>
      <c r="M139" s="117"/>
      <c r="N139" s="117"/>
      <c r="O139" s="117"/>
      <c r="P139" s="117"/>
      <c r="Q139" s="116"/>
      <c r="R139" s="116"/>
    </row>
    <row r="140" spans="4:18" ht="12.75">
      <c r="D140" s="116"/>
      <c r="E140" s="116"/>
      <c r="F140" s="116"/>
      <c r="G140" s="116"/>
      <c r="H140" s="116"/>
      <c r="I140" s="116"/>
      <c r="J140" s="116"/>
      <c r="K140" s="117"/>
      <c r="L140" s="117"/>
      <c r="M140" s="117"/>
      <c r="N140" s="117"/>
      <c r="O140" s="117"/>
      <c r="P140" s="117"/>
      <c r="Q140" s="116"/>
      <c r="R140" s="116"/>
    </row>
    <row r="141" spans="4:18" ht="12.75">
      <c r="D141" s="116"/>
      <c r="E141" s="116"/>
      <c r="F141" s="116"/>
      <c r="G141" s="116"/>
      <c r="H141" s="116"/>
      <c r="I141" s="116"/>
      <c r="J141" s="116"/>
      <c r="K141" s="117"/>
      <c r="L141" s="117"/>
      <c r="M141" s="117"/>
      <c r="N141" s="117"/>
      <c r="O141" s="117"/>
      <c r="P141" s="117"/>
      <c r="Q141" s="116"/>
      <c r="R141" s="116"/>
    </row>
    <row r="142" spans="4:18" ht="12.75">
      <c r="D142" s="116"/>
      <c r="E142" s="116"/>
      <c r="F142" s="116"/>
      <c r="G142" s="116"/>
      <c r="H142" s="116"/>
      <c r="I142" s="116"/>
      <c r="J142" s="116"/>
      <c r="K142" s="117"/>
      <c r="L142" s="117"/>
      <c r="M142" s="117"/>
      <c r="N142" s="117"/>
      <c r="O142" s="117"/>
      <c r="P142" s="117"/>
      <c r="Q142" s="116"/>
      <c r="R142" s="116"/>
    </row>
    <row r="143" spans="4:18" ht="12.75">
      <c r="D143" s="116"/>
      <c r="E143" s="116"/>
      <c r="F143" s="116"/>
      <c r="G143" s="116"/>
      <c r="H143" s="116"/>
      <c r="I143" s="116"/>
      <c r="J143" s="116"/>
      <c r="K143" s="117"/>
      <c r="L143" s="117"/>
      <c r="M143" s="117"/>
      <c r="N143" s="117"/>
      <c r="O143" s="117"/>
      <c r="P143" s="117"/>
      <c r="Q143" s="116"/>
      <c r="R143" s="116"/>
    </row>
    <row r="144" spans="4:18" ht="12.75">
      <c r="D144" s="116"/>
      <c r="E144" s="116"/>
      <c r="F144" s="116"/>
      <c r="G144" s="116"/>
      <c r="H144" s="116"/>
      <c r="I144" s="116"/>
      <c r="J144" s="116"/>
      <c r="K144" s="117"/>
      <c r="L144" s="117"/>
      <c r="M144" s="117"/>
      <c r="N144" s="117"/>
      <c r="O144" s="117"/>
      <c r="P144" s="117"/>
      <c r="Q144" s="116"/>
      <c r="R144" s="116"/>
    </row>
    <row r="145" spans="4:18" ht="12.75">
      <c r="D145" s="116"/>
      <c r="E145" s="116"/>
      <c r="F145" s="116"/>
      <c r="G145" s="116"/>
      <c r="H145" s="116"/>
      <c r="I145" s="116"/>
      <c r="J145" s="116"/>
      <c r="K145" s="117"/>
      <c r="L145" s="117"/>
      <c r="M145" s="117"/>
      <c r="N145" s="117"/>
      <c r="O145" s="117"/>
      <c r="P145" s="117"/>
      <c r="Q145" s="116"/>
      <c r="R145" s="116"/>
    </row>
    <row r="146" spans="4:18" ht="12.75">
      <c r="D146" s="116"/>
      <c r="E146" s="116"/>
      <c r="F146" s="116"/>
      <c r="G146" s="116"/>
      <c r="H146" s="116"/>
      <c r="I146" s="116"/>
      <c r="J146" s="116"/>
      <c r="K146" s="117"/>
      <c r="L146" s="117"/>
      <c r="M146" s="117"/>
      <c r="N146" s="117"/>
      <c r="O146" s="117"/>
      <c r="P146" s="117"/>
      <c r="Q146" s="116"/>
      <c r="R146" s="116"/>
    </row>
    <row r="147" spans="4:18" ht="12.75">
      <c r="D147" s="116"/>
      <c r="E147" s="116"/>
      <c r="F147" s="116"/>
      <c r="G147" s="116"/>
      <c r="H147" s="116"/>
      <c r="I147" s="116"/>
      <c r="J147" s="116"/>
      <c r="K147" s="117"/>
      <c r="L147" s="117"/>
      <c r="M147" s="117"/>
      <c r="N147" s="117"/>
      <c r="O147" s="117"/>
      <c r="P147" s="117"/>
      <c r="Q147" s="116"/>
      <c r="R147" s="116"/>
    </row>
    <row r="148" spans="4:18" ht="12.75">
      <c r="D148" s="116"/>
      <c r="E148" s="116"/>
      <c r="F148" s="116"/>
      <c r="G148" s="116"/>
      <c r="H148" s="116"/>
      <c r="I148" s="116"/>
      <c r="J148" s="116"/>
      <c r="K148" s="117"/>
      <c r="L148" s="117"/>
      <c r="M148" s="117"/>
      <c r="N148" s="117"/>
      <c r="O148" s="117"/>
      <c r="P148" s="117"/>
      <c r="Q148" s="116"/>
      <c r="R148" s="116"/>
    </row>
    <row r="149" spans="4:18" ht="12.75">
      <c r="D149" s="116"/>
      <c r="E149" s="116"/>
      <c r="F149" s="116"/>
      <c r="G149" s="116"/>
      <c r="H149" s="116"/>
      <c r="I149" s="116"/>
      <c r="J149" s="116"/>
      <c r="K149" s="117"/>
      <c r="L149" s="117"/>
      <c r="M149" s="117"/>
      <c r="N149" s="117"/>
      <c r="O149" s="117"/>
      <c r="P149" s="117"/>
      <c r="Q149" s="116"/>
      <c r="R149" s="116"/>
    </row>
    <row r="150" spans="4:18" ht="12.75">
      <c r="D150" s="116"/>
      <c r="E150" s="116"/>
      <c r="F150" s="116"/>
      <c r="G150" s="116"/>
      <c r="H150" s="116"/>
      <c r="I150" s="116"/>
      <c r="J150" s="116"/>
      <c r="K150" s="117"/>
      <c r="L150" s="117"/>
      <c r="M150" s="117"/>
      <c r="N150" s="117"/>
      <c r="O150" s="117"/>
      <c r="P150" s="117"/>
      <c r="Q150" s="116"/>
      <c r="R150" s="116"/>
    </row>
    <row r="151" spans="4:18" ht="12.75">
      <c r="D151" s="116"/>
      <c r="E151" s="116"/>
      <c r="F151" s="116"/>
      <c r="G151" s="116"/>
      <c r="H151" s="116"/>
      <c r="I151" s="116"/>
      <c r="J151" s="116"/>
      <c r="K151" s="117"/>
      <c r="L151" s="117"/>
      <c r="M151" s="117"/>
      <c r="N151" s="117"/>
      <c r="O151" s="117"/>
      <c r="P151" s="117"/>
      <c r="Q151" s="116"/>
      <c r="R151" s="116"/>
    </row>
    <row r="152" spans="4:18" ht="12.75">
      <c r="D152" s="116"/>
      <c r="E152" s="116"/>
      <c r="F152" s="116"/>
      <c r="G152" s="116"/>
      <c r="H152" s="116"/>
      <c r="I152" s="116"/>
      <c r="J152" s="116"/>
      <c r="K152" s="117"/>
      <c r="L152" s="117"/>
      <c r="M152" s="117"/>
      <c r="N152" s="117"/>
      <c r="O152" s="117"/>
      <c r="P152" s="117"/>
      <c r="Q152" s="116"/>
      <c r="R152" s="116"/>
    </row>
    <row r="153" spans="4:18" ht="12.75">
      <c r="D153" s="116"/>
      <c r="E153" s="116"/>
      <c r="F153" s="116"/>
      <c r="G153" s="116"/>
      <c r="H153" s="116"/>
      <c r="I153" s="116"/>
      <c r="J153" s="116"/>
      <c r="K153" s="117"/>
      <c r="L153" s="117"/>
      <c r="M153" s="117"/>
      <c r="N153" s="117"/>
      <c r="O153" s="117"/>
      <c r="P153" s="117"/>
      <c r="Q153" s="116"/>
      <c r="R153" s="116"/>
    </row>
    <row r="154" spans="4:18" ht="12.75">
      <c r="D154" s="116"/>
      <c r="E154" s="116"/>
      <c r="F154" s="116"/>
      <c r="G154" s="116"/>
      <c r="H154" s="116"/>
      <c r="I154" s="116"/>
      <c r="J154" s="116"/>
      <c r="K154" s="117"/>
      <c r="L154" s="117"/>
      <c r="M154" s="117"/>
      <c r="N154" s="117"/>
      <c r="O154" s="117"/>
      <c r="P154" s="117"/>
      <c r="Q154" s="116"/>
      <c r="R154" s="116"/>
    </row>
    <row r="155" spans="4:18" ht="12.75">
      <c r="D155" s="116"/>
      <c r="E155" s="116"/>
      <c r="F155" s="116"/>
      <c r="G155" s="116"/>
      <c r="H155" s="116"/>
      <c r="I155" s="116"/>
      <c r="J155" s="116"/>
      <c r="K155" s="117"/>
      <c r="L155" s="117"/>
      <c r="M155" s="117"/>
      <c r="N155" s="117"/>
      <c r="O155" s="117"/>
      <c r="P155" s="117"/>
      <c r="Q155" s="116"/>
      <c r="R155" s="116"/>
    </row>
    <row r="156" spans="4:18" ht="12.75">
      <c r="D156" s="116"/>
      <c r="E156" s="116"/>
      <c r="F156" s="116"/>
      <c r="G156" s="116"/>
      <c r="H156" s="116"/>
      <c r="I156" s="116"/>
      <c r="J156" s="116"/>
      <c r="K156" s="117"/>
      <c r="L156" s="117"/>
      <c r="M156" s="117"/>
      <c r="N156" s="117"/>
      <c r="O156" s="117"/>
      <c r="P156" s="117"/>
      <c r="Q156" s="116"/>
      <c r="R156" s="116"/>
    </row>
    <row r="157" spans="4:18" ht="12.75">
      <c r="D157" s="116"/>
      <c r="E157" s="116"/>
      <c r="F157" s="116"/>
      <c r="G157" s="116"/>
      <c r="H157" s="116"/>
      <c r="I157" s="116"/>
      <c r="J157" s="116"/>
      <c r="K157" s="117"/>
      <c r="L157" s="117"/>
      <c r="M157" s="117"/>
      <c r="N157" s="117"/>
      <c r="O157" s="117"/>
      <c r="P157" s="117"/>
      <c r="Q157" s="116"/>
      <c r="R157" s="116"/>
    </row>
    <row r="158" spans="4:18" ht="12.75">
      <c r="D158" s="116"/>
      <c r="E158" s="116"/>
      <c r="F158" s="116"/>
      <c r="G158" s="116"/>
      <c r="H158" s="116"/>
      <c r="I158" s="116"/>
      <c r="J158" s="116"/>
      <c r="K158" s="117"/>
      <c r="L158" s="117"/>
      <c r="M158" s="117"/>
      <c r="N158" s="117"/>
      <c r="O158" s="117"/>
      <c r="P158" s="117"/>
      <c r="Q158" s="116"/>
      <c r="R158" s="116"/>
    </row>
    <row r="159" spans="4:18" ht="12.75">
      <c r="D159" s="116"/>
      <c r="E159" s="116"/>
      <c r="F159" s="116"/>
      <c r="G159" s="116"/>
      <c r="H159" s="116"/>
      <c r="I159" s="116"/>
      <c r="J159" s="116"/>
      <c r="K159" s="117"/>
      <c r="L159" s="117"/>
      <c r="M159" s="117"/>
      <c r="N159" s="117"/>
      <c r="O159" s="117"/>
      <c r="P159" s="117"/>
      <c r="Q159" s="116"/>
      <c r="R159" s="116"/>
    </row>
    <row r="160" spans="4:18" ht="12.75">
      <c r="D160" s="116"/>
      <c r="E160" s="116"/>
      <c r="F160" s="116"/>
      <c r="G160" s="116"/>
      <c r="H160" s="116"/>
      <c r="I160" s="116"/>
      <c r="J160" s="116"/>
      <c r="K160" s="117"/>
      <c r="L160" s="117"/>
      <c r="M160" s="117"/>
      <c r="N160" s="117"/>
      <c r="O160" s="117"/>
      <c r="P160" s="117"/>
      <c r="Q160" s="116"/>
      <c r="R160" s="116"/>
    </row>
    <row r="161" spans="4:18" ht="12.75">
      <c r="D161" s="116"/>
      <c r="E161" s="116"/>
      <c r="F161" s="116"/>
      <c r="G161" s="116"/>
      <c r="H161" s="116"/>
      <c r="I161" s="116"/>
      <c r="J161" s="116"/>
      <c r="K161" s="117"/>
      <c r="L161" s="117"/>
      <c r="M161" s="117"/>
      <c r="N161" s="117"/>
      <c r="O161" s="117"/>
      <c r="P161" s="117"/>
      <c r="Q161" s="116"/>
      <c r="R161" s="116"/>
    </row>
    <row r="162" spans="4:18" ht="12.75">
      <c r="D162" s="116"/>
      <c r="E162" s="116"/>
      <c r="F162" s="116"/>
      <c r="G162" s="116"/>
      <c r="H162" s="116"/>
      <c r="I162" s="116"/>
      <c r="J162" s="116"/>
      <c r="K162" s="117"/>
      <c r="L162" s="117"/>
      <c r="M162" s="117"/>
      <c r="N162" s="117"/>
      <c r="O162" s="117"/>
      <c r="P162" s="117"/>
      <c r="Q162" s="116"/>
      <c r="R162" s="116"/>
    </row>
    <row r="163" spans="4:18" ht="12.75">
      <c r="D163" s="116"/>
      <c r="E163" s="116"/>
      <c r="F163" s="116"/>
      <c r="G163" s="116"/>
      <c r="H163" s="116"/>
      <c r="I163" s="116"/>
      <c r="J163" s="116"/>
      <c r="K163" s="117"/>
      <c r="L163" s="117"/>
      <c r="M163" s="117"/>
      <c r="N163" s="117"/>
      <c r="O163" s="117"/>
      <c r="P163" s="117"/>
      <c r="Q163" s="116"/>
      <c r="R163" s="116"/>
    </row>
    <row r="164" spans="4:18" ht="12.75">
      <c r="D164" s="116"/>
      <c r="E164" s="116"/>
      <c r="F164" s="116"/>
      <c r="G164" s="116"/>
      <c r="H164" s="116"/>
      <c r="I164" s="116"/>
      <c r="J164" s="116"/>
      <c r="K164" s="117"/>
      <c r="L164" s="117"/>
      <c r="M164" s="117"/>
      <c r="N164" s="117"/>
      <c r="O164" s="117"/>
      <c r="P164" s="117"/>
      <c r="Q164" s="116"/>
      <c r="R164" s="116"/>
    </row>
    <row r="165" spans="4:18" ht="12.75">
      <c r="D165" s="116"/>
      <c r="E165" s="116"/>
      <c r="F165" s="116"/>
      <c r="G165" s="116"/>
      <c r="H165" s="116"/>
      <c r="I165" s="116"/>
      <c r="J165" s="116"/>
      <c r="K165" s="117"/>
      <c r="L165" s="117"/>
      <c r="M165" s="117"/>
      <c r="N165" s="117"/>
      <c r="O165" s="117"/>
      <c r="P165" s="117"/>
      <c r="Q165" s="116"/>
      <c r="R165" s="116"/>
    </row>
    <row r="166" spans="4:18" ht="12.75">
      <c r="D166" s="116"/>
      <c r="E166" s="116"/>
      <c r="F166" s="116"/>
      <c r="G166" s="116"/>
      <c r="H166" s="116"/>
      <c r="I166" s="116"/>
      <c r="J166" s="116"/>
      <c r="K166" s="117"/>
      <c r="L166" s="117"/>
      <c r="M166" s="117"/>
      <c r="N166" s="117"/>
      <c r="O166" s="117"/>
      <c r="P166" s="117"/>
      <c r="Q166" s="116"/>
      <c r="R166" s="116"/>
    </row>
    <row r="167" spans="4:18" ht="12.75">
      <c r="D167" s="116"/>
      <c r="E167" s="116"/>
      <c r="F167" s="116"/>
      <c r="G167" s="116"/>
      <c r="H167" s="116"/>
      <c r="I167" s="116"/>
      <c r="J167" s="116"/>
      <c r="K167" s="117"/>
      <c r="L167" s="117"/>
      <c r="M167" s="117"/>
      <c r="N167" s="117"/>
      <c r="O167" s="117"/>
      <c r="P167" s="117"/>
      <c r="Q167" s="116"/>
      <c r="R167" s="116"/>
    </row>
    <row r="168" spans="4:18" ht="12.75">
      <c r="D168" s="116"/>
      <c r="E168" s="116"/>
      <c r="F168" s="116"/>
      <c r="G168" s="116"/>
      <c r="H168" s="116"/>
      <c r="I168" s="116"/>
      <c r="J168" s="116"/>
      <c r="K168" s="117"/>
      <c r="L168" s="117"/>
      <c r="M168" s="117"/>
      <c r="N168" s="117"/>
      <c r="O168" s="117"/>
      <c r="P168" s="117"/>
      <c r="Q168" s="116"/>
      <c r="R168" s="116"/>
    </row>
    <row r="169" spans="4:18" ht="12.75">
      <c r="D169" s="116"/>
      <c r="E169" s="116"/>
      <c r="F169" s="116"/>
      <c r="G169" s="116"/>
      <c r="H169" s="116"/>
      <c r="I169" s="116"/>
      <c r="J169" s="116"/>
      <c r="K169" s="117"/>
      <c r="L169" s="117"/>
      <c r="M169" s="117"/>
      <c r="N169" s="117"/>
      <c r="O169" s="117"/>
      <c r="P169" s="117"/>
      <c r="Q169" s="116"/>
      <c r="R169" s="116"/>
    </row>
    <row r="170" spans="4:18" ht="12.75">
      <c r="D170" s="116"/>
      <c r="E170" s="116"/>
      <c r="F170" s="116"/>
      <c r="G170" s="116"/>
      <c r="H170" s="116"/>
      <c r="I170" s="116"/>
      <c r="J170" s="116"/>
      <c r="K170" s="117"/>
      <c r="L170" s="117"/>
      <c r="M170" s="117"/>
      <c r="N170" s="117"/>
      <c r="O170" s="117"/>
      <c r="P170" s="117"/>
      <c r="Q170" s="116"/>
      <c r="R170" s="116"/>
    </row>
    <row r="171" spans="4:18" ht="12.75">
      <c r="D171" s="116"/>
      <c r="E171" s="116"/>
      <c r="F171" s="116"/>
      <c r="G171" s="116"/>
      <c r="H171" s="116"/>
      <c r="I171" s="116"/>
      <c r="J171" s="116"/>
      <c r="K171" s="117"/>
      <c r="L171" s="117"/>
      <c r="M171" s="117"/>
      <c r="N171" s="117"/>
      <c r="O171" s="117"/>
      <c r="P171" s="117"/>
      <c r="Q171" s="116"/>
      <c r="R171" s="116"/>
    </row>
    <row r="172" spans="4:18" ht="12.75">
      <c r="D172" s="116"/>
      <c r="E172" s="116"/>
      <c r="F172" s="116"/>
      <c r="G172" s="116"/>
      <c r="H172" s="116"/>
      <c r="I172" s="116"/>
      <c r="J172" s="116"/>
      <c r="K172" s="117"/>
      <c r="L172" s="117"/>
      <c r="M172" s="117"/>
      <c r="N172" s="117"/>
      <c r="O172" s="117"/>
      <c r="P172" s="117"/>
      <c r="Q172" s="116"/>
      <c r="R172" s="116"/>
    </row>
    <row r="173" spans="4:18" ht="12.75">
      <c r="D173" s="116"/>
      <c r="E173" s="116"/>
      <c r="F173" s="116"/>
      <c r="G173" s="116"/>
      <c r="H173" s="116"/>
      <c r="I173" s="116"/>
      <c r="J173" s="116"/>
      <c r="K173" s="117"/>
      <c r="L173" s="117"/>
      <c r="M173" s="117"/>
      <c r="N173" s="117"/>
      <c r="O173" s="117"/>
      <c r="P173" s="117"/>
      <c r="Q173" s="116"/>
      <c r="R173" s="116"/>
    </row>
    <row r="174" spans="4:18" ht="12.75">
      <c r="D174" s="116"/>
      <c r="E174" s="116"/>
      <c r="F174" s="116"/>
      <c r="G174" s="116"/>
      <c r="H174" s="116"/>
      <c r="I174" s="116"/>
      <c r="J174" s="116"/>
      <c r="K174" s="117"/>
      <c r="L174" s="117"/>
      <c r="M174" s="117"/>
      <c r="N174" s="117"/>
      <c r="O174" s="117"/>
      <c r="P174" s="117"/>
      <c r="Q174" s="116"/>
      <c r="R174" s="116"/>
    </row>
    <row r="175" spans="4:18" ht="12.75">
      <c r="D175" s="116"/>
      <c r="E175" s="116"/>
      <c r="F175" s="116"/>
      <c r="G175" s="116"/>
      <c r="H175" s="116"/>
      <c r="I175" s="116"/>
      <c r="J175" s="116"/>
      <c r="K175" s="117"/>
      <c r="L175" s="117"/>
      <c r="M175" s="117"/>
      <c r="N175" s="117"/>
      <c r="O175" s="117"/>
      <c r="P175" s="117"/>
      <c r="Q175" s="116"/>
      <c r="R175" s="116"/>
    </row>
    <row r="176" spans="4:18" ht="12.75">
      <c r="D176" s="116"/>
      <c r="E176" s="116"/>
      <c r="F176" s="116"/>
      <c r="G176" s="116"/>
      <c r="H176" s="116"/>
      <c r="I176" s="116"/>
      <c r="J176" s="116"/>
      <c r="K176" s="117"/>
      <c r="L176" s="117"/>
      <c r="M176" s="117"/>
      <c r="N176" s="117"/>
      <c r="O176" s="117"/>
      <c r="P176" s="117"/>
      <c r="Q176" s="116"/>
      <c r="R176" s="116"/>
    </row>
    <row r="177" spans="4:18" ht="12.75">
      <c r="D177" s="116"/>
      <c r="E177" s="116"/>
      <c r="F177" s="116"/>
      <c r="G177" s="116"/>
      <c r="H177" s="116"/>
      <c r="I177" s="116"/>
      <c r="J177" s="116"/>
      <c r="K177" s="117"/>
      <c r="L177" s="117"/>
      <c r="M177" s="117"/>
      <c r="N177" s="117"/>
      <c r="O177" s="117"/>
      <c r="P177" s="117"/>
      <c r="Q177" s="116"/>
      <c r="R177" s="116"/>
    </row>
    <row r="178" spans="4:18" ht="12.75">
      <c r="D178" s="116"/>
      <c r="E178" s="116"/>
      <c r="F178" s="116"/>
      <c r="G178" s="116"/>
      <c r="H178" s="116"/>
      <c r="I178" s="116"/>
      <c r="J178" s="116"/>
      <c r="K178" s="117"/>
      <c r="L178" s="117"/>
      <c r="M178" s="117"/>
      <c r="N178" s="117"/>
      <c r="O178" s="117"/>
      <c r="P178" s="117"/>
      <c r="Q178" s="116"/>
      <c r="R178" s="116"/>
    </row>
    <row r="179" spans="4:18" ht="12.75">
      <c r="D179" s="116"/>
      <c r="E179" s="116"/>
      <c r="F179" s="116"/>
      <c r="G179" s="116"/>
      <c r="H179" s="116"/>
      <c r="I179" s="116"/>
      <c r="J179" s="116"/>
      <c r="K179" s="117"/>
      <c r="L179" s="117"/>
      <c r="M179" s="117"/>
      <c r="N179" s="117"/>
      <c r="O179" s="117"/>
      <c r="P179" s="117"/>
      <c r="Q179" s="116"/>
      <c r="R179" s="116"/>
    </row>
    <row r="180" spans="4:18" ht="12.75">
      <c r="D180" s="116"/>
      <c r="E180" s="116"/>
      <c r="F180" s="116"/>
      <c r="G180" s="116"/>
      <c r="H180" s="116"/>
      <c r="I180" s="116"/>
      <c r="J180" s="116"/>
      <c r="K180" s="117"/>
      <c r="L180" s="117"/>
      <c r="M180" s="117"/>
      <c r="N180" s="117"/>
      <c r="O180" s="117"/>
      <c r="P180" s="117"/>
      <c r="Q180" s="116"/>
      <c r="R180" s="116"/>
    </row>
    <row r="181" spans="4:18" ht="12.75">
      <c r="D181" s="116"/>
      <c r="E181" s="116"/>
      <c r="F181" s="116"/>
      <c r="G181" s="116"/>
      <c r="H181" s="116"/>
      <c r="I181" s="116"/>
      <c r="J181" s="116"/>
      <c r="K181" s="117"/>
      <c r="L181" s="117"/>
      <c r="M181" s="117"/>
      <c r="N181" s="117"/>
      <c r="O181" s="117"/>
      <c r="P181" s="117"/>
      <c r="Q181" s="116"/>
      <c r="R181" s="116"/>
    </row>
    <row r="182" spans="4:18" ht="12.75">
      <c r="D182" s="116"/>
      <c r="E182" s="116"/>
      <c r="F182" s="116"/>
      <c r="G182" s="116"/>
      <c r="H182" s="116"/>
      <c r="I182" s="116"/>
      <c r="J182" s="116"/>
      <c r="K182" s="117"/>
      <c r="L182" s="117"/>
      <c r="M182" s="117"/>
      <c r="N182" s="117"/>
      <c r="O182" s="117"/>
      <c r="P182" s="117"/>
      <c r="Q182" s="116"/>
      <c r="R182" s="116"/>
    </row>
    <row r="183" spans="4:18" ht="12.75">
      <c r="D183" s="116"/>
      <c r="E183" s="116"/>
      <c r="F183" s="116"/>
      <c r="G183" s="116"/>
      <c r="H183" s="116"/>
      <c r="I183" s="116"/>
      <c r="J183" s="116"/>
      <c r="K183" s="117"/>
      <c r="L183" s="117"/>
      <c r="M183" s="117"/>
      <c r="N183" s="117"/>
      <c r="O183" s="117"/>
      <c r="P183" s="117"/>
      <c r="Q183" s="116"/>
      <c r="R183" s="116"/>
    </row>
    <row r="184" spans="4:18" ht="12.75">
      <c r="D184" s="116"/>
      <c r="E184" s="116"/>
      <c r="F184" s="116"/>
      <c r="G184" s="116"/>
      <c r="H184" s="116"/>
      <c r="I184" s="116"/>
      <c r="J184" s="116"/>
      <c r="K184" s="117"/>
      <c r="L184" s="117"/>
      <c r="M184" s="117"/>
      <c r="N184" s="117"/>
      <c r="O184" s="117"/>
      <c r="P184" s="117"/>
      <c r="Q184" s="116"/>
      <c r="R184" s="116"/>
    </row>
    <row r="185" spans="4:18" ht="12.75">
      <c r="D185" s="116"/>
      <c r="E185" s="116"/>
      <c r="F185" s="116"/>
      <c r="G185" s="116"/>
      <c r="H185" s="116"/>
      <c r="I185" s="116"/>
      <c r="J185" s="116"/>
      <c r="K185" s="117"/>
      <c r="L185" s="117"/>
      <c r="M185" s="117"/>
      <c r="N185" s="117"/>
      <c r="O185" s="117"/>
      <c r="P185" s="117"/>
      <c r="Q185" s="116"/>
      <c r="R185" s="116"/>
    </row>
    <row r="186" spans="4:18" ht="12.75">
      <c r="D186" s="116"/>
      <c r="E186" s="116"/>
      <c r="F186" s="116"/>
      <c r="G186" s="116"/>
      <c r="H186" s="116"/>
      <c r="I186" s="116"/>
      <c r="J186" s="116"/>
      <c r="K186" s="117"/>
      <c r="L186" s="117"/>
      <c r="M186" s="117"/>
      <c r="N186" s="117"/>
      <c r="O186" s="117"/>
      <c r="P186" s="117"/>
      <c r="Q186" s="116"/>
      <c r="R186" s="116"/>
    </row>
    <row r="187" spans="4:18" ht="12.75">
      <c r="D187" s="116"/>
      <c r="E187" s="116"/>
      <c r="F187" s="116"/>
      <c r="G187" s="116"/>
      <c r="H187" s="116"/>
      <c r="I187" s="116"/>
      <c r="J187" s="116"/>
      <c r="K187" s="117"/>
      <c r="L187" s="117"/>
      <c r="M187" s="117"/>
      <c r="N187" s="117"/>
      <c r="O187" s="117"/>
      <c r="P187" s="117"/>
      <c r="Q187" s="116"/>
      <c r="R187" s="116"/>
    </row>
    <row r="188" spans="4:18" ht="12.75">
      <c r="D188" s="116"/>
      <c r="E188" s="116"/>
      <c r="F188" s="116"/>
      <c r="G188" s="116"/>
      <c r="H188" s="116"/>
      <c r="I188" s="116"/>
      <c r="J188" s="116"/>
      <c r="K188" s="117"/>
      <c r="L188" s="117"/>
      <c r="M188" s="117"/>
      <c r="N188" s="117"/>
      <c r="O188" s="117"/>
      <c r="P188" s="117"/>
      <c r="Q188" s="116"/>
      <c r="R188" s="116"/>
    </row>
    <row r="189" spans="4:18" ht="12.75">
      <c r="D189" s="116"/>
      <c r="E189" s="116"/>
      <c r="F189" s="116"/>
      <c r="G189" s="116"/>
      <c r="H189" s="116"/>
      <c r="I189" s="116"/>
      <c r="J189" s="116"/>
      <c r="K189" s="117"/>
      <c r="L189" s="117"/>
      <c r="M189" s="117"/>
      <c r="N189" s="117"/>
      <c r="O189" s="117"/>
      <c r="P189" s="117"/>
      <c r="Q189" s="116"/>
      <c r="R189" s="116"/>
    </row>
    <row r="190" spans="4:18" ht="12.75">
      <c r="D190" s="116"/>
      <c r="E190" s="116"/>
      <c r="F190" s="116"/>
      <c r="G190" s="116"/>
      <c r="H190" s="116"/>
      <c r="I190" s="116"/>
      <c r="J190" s="116"/>
      <c r="K190" s="117"/>
      <c r="L190" s="117"/>
      <c r="M190" s="117"/>
      <c r="N190" s="117"/>
      <c r="O190" s="117"/>
      <c r="P190" s="117"/>
      <c r="Q190" s="116"/>
      <c r="R190" s="116"/>
    </row>
    <row r="191" spans="4:18" ht="12.75">
      <c r="D191" s="116"/>
      <c r="E191" s="116"/>
      <c r="F191" s="116"/>
      <c r="G191" s="116"/>
      <c r="H191" s="116"/>
      <c r="I191" s="116"/>
      <c r="J191" s="116"/>
      <c r="K191" s="117"/>
      <c r="L191" s="117"/>
      <c r="M191" s="117"/>
      <c r="N191" s="117"/>
      <c r="O191" s="117"/>
      <c r="P191" s="117"/>
      <c r="Q191" s="116"/>
      <c r="R191" s="116"/>
    </row>
    <row r="192" spans="4:18" ht="12.75">
      <c r="D192" s="116"/>
      <c r="E192" s="116"/>
      <c r="F192" s="116"/>
      <c r="G192" s="116"/>
      <c r="H192" s="116"/>
      <c r="I192" s="116"/>
      <c r="J192" s="116"/>
      <c r="K192" s="117"/>
      <c r="L192" s="117"/>
      <c r="M192" s="117"/>
      <c r="N192" s="117"/>
      <c r="O192" s="117"/>
      <c r="P192" s="117"/>
      <c r="Q192" s="116"/>
      <c r="R192" s="116"/>
    </row>
    <row r="193" spans="4:18" ht="12.75">
      <c r="D193" s="116"/>
      <c r="E193" s="116"/>
      <c r="F193" s="116"/>
      <c r="G193" s="116"/>
      <c r="H193" s="116"/>
      <c r="I193" s="116"/>
      <c r="J193" s="116"/>
      <c r="K193" s="117"/>
      <c r="L193" s="117"/>
      <c r="M193" s="117"/>
      <c r="N193" s="117"/>
      <c r="O193" s="117"/>
      <c r="P193" s="117"/>
      <c r="Q193" s="116"/>
      <c r="R193" s="116"/>
    </row>
    <row r="194" spans="4:18" ht="12.75">
      <c r="D194" s="116"/>
      <c r="E194" s="116"/>
      <c r="F194" s="116"/>
      <c r="G194" s="116"/>
      <c r="H194" s="116"/>
      <c r="I194" s="116"/>
      <c r="J194" s="116"/>
      <c r="K194" s="117"/>
      <c r="L194" s="117"/>
      <c r="M194" s="117"/>
      <c r="N194" s="117"/>
      <c r="O194" s="117"/>
      <c r="P194" s="117"/>
      <c r="Q194" s="116"/>
      <c r="R194" s="116"/>
    </row>
    <row r="195" spans="4:18" ht="12.75">
      <c r="D195" s="116"/>
      <c r="E195" s="116"/>
      <c r="F195" s="116"/>
      <c r="G195" s="116"/>
      <c r="H195" s="116"/>
      <c r="I195" s="116"/>
      <c r="J195" s="116"/>
      <c r="K195" s="117"/>
      <c r="L195" s="117"/>
      <c r="M195" s="117"/>
      <c r="N195" s="117"/>
      <c r="O195" s="117"/>
      <c r="P195" s="117"/>
      <c r="Q195" s="116"/>
      <c r="R195" s="116"/>
    </row>
    <row r="196" spans="4:18" ht="12.75">
      <c r="D196" s="116"/>
      <c r="E196" s="116"/>
      <c r="F196" s="116"/>
      <c r="G196" s="116"/>
      <c r="H196" s="116"/>
      <c r="I196" s="116"/>
      <c r="J196" s="116"/>
      <c r="K196" s="117"/>
      <c r="L196" s="117"/>
      <c r="M196" s="117"/>
      <c r="N196" s="117"/>
      <c r="O196" s="117"/>
      <c r="P196" s="117"/>
      <c r="Q196" s="116"/>
      <c r="R196" s="116"/>
    </row>
    <row r="197" spans="4:18" ht="12.75">
      <c r="D197" s="116"/>
      <c r="E197" s="116"/>
      <c r="F197" s="116"/>
      <c r="G197" s="116"/>
      <c r="H197" s="116"/>
      <c r="I197" s="116"/>
      <c r="J197" s="116"/>
      <c r="K197" s="117"/>
      <c r="L197" s="117"/>
      <c r="M197" s="117"/>
      <c r="N197" s="117"/>
      <c r="O197" s="117"/>
      <c r="P197" s="117"/>
      <c r="Q197" s="116"/>
      <c r="R197" s="116"/>
    </row>
    <row r="198" spans="4:18" ht="12.75">
      <c r="D198" s="116"/>
      <c r="E198" s="116"/>
      <c r="F198" s="116"/>
      <c r="G198" s="116"/>
      <c r="H198" s="116"/>
      <c r="I198" s="116"/>
      <c r="J198" s="116"/>
      <c r="K198" s="117"/>
      <c r="L198" s="117"/>
      <c r="M198" s="117"/>
      <c r="N198" s="117"/>
      <c r="O198" s="117"/>
      <c r="P198" s="117"/>
      <c r="Q198" s="116"/>
      <c r="R198" s="116"/>
    </row>
    <row r="199" spans="4:18" ht="12.75">
      <c r="D199" s="116"/>
      <c r="E199" s="116"/>
      <c r="F199" s="116"/>
      <c r="G199" s="116"/>
      <c r="H199" s="116"/>
      <c r="I199" s="116"/>
      <c r="J199" s="116"/>
      <c r="K199" s="117"/>
      <c r="L199" s="117"/>
      <c r="M199" s="117"/>
      <c r="N199" s="117"/>
      <c r="O199" s="117"/>
      <c r="P199" s="117"/>
      <c r="Q199" s="116"/>
      <c r="R199" s="116"/>
    </row>
    <row r="200" spans="4:18" ht="12.75">
      <c r="D200" s="116"/>
      <c r="E200" s="116"/>
      <c r="F200" s="116"/>
      <c r="G200" s="116"/>
      <c r="H200" s="116"/>
      <c r="I200" s="116"/>
      <c r="J200" s="116"/>
      <c r="K200" s="117"/>
      <c r="L200" s="117"/>
      <c r="M200" s="117"/>
      <c r="N200" s="117"/>
      <c r="O200" s="117"/>
      <c r="P200" s="117"/>
      <c r="Q200" s="116"/>
      <c r="R200" s="116"/>
    </row>
    <row r="201" spans="4:18" ht="12.75">
      <c r="D201" s="116"/>
      <c r="E201" s="116"/>
      <c r="F201" s="116"/>
      <c r="G201" s="116"/>
      <c r="H201" s="116"/>
      <c r="I201" s="116"/>
      <c r="J201" s="116"/>
      <c r="K201" s="117"/>
      <c r="L201" s="117"/>
      <c r="M201" s="117"/>
      <c r="N201" s="117"/>
      <c r="O201" s="117"/>
      <c r="P201" s="117"/>
      <c r="Q201" s="116"/>
      <c r="R201" s="116"/>
    </row>
    <row r="202" spans="4:18" ht="12.75">
      <c r="D202" s="116"/>
      <c r="E202" s="116"/>
      <c r="F202" s="116"/>
      <c r="G202" s="116"/>
      <c r="H202" s="116"/>
      <c r="I202" s="116"/>
      <c r="J202" s="116"/>
      <c r="K202" s="117"/>
      <c r="L202" s="117"/>
      <c r="M202" s="117"/>
      <c r="N202" s="117"/>
      <c r="O202" s="117"/>
      <c r="P202" s="117"/>
      <c r="Q202" s="116"/>
      <c r="R202" s="116"/>
    </row>
    <row r="203" spans="4:18" ht="12.75">
      <c r="D203" s="116"/>
      <c r="E203" s="116"/>
      <c r="F203" s="116"/>
      <c r="G203" s="116"/>
      <c r="H203" s="116"/>
      <c r="I203" s="116"/>
      <c r="J203" s="116"/>
      <c r="K203" s="117"/>
      <c r="L203" s="117"/>
      <c r="M203" s="117"/>
      <c r="N203" s="117"/>
      <c r="O203" s="117"/>
      <c r="P203" s="117"/>
      <c r="Q203" s="116"/>
      <c r="R203" s="116"/>
    </row>
    <row r="204" spans="4:18" ht="12.75">
      <c r="D204" s="116"/>
      <c r="E204" s="116"/>
      <c r="F204" s="116"/>
      <c r="G204" s="116"/>
      <c r="H204" s="116"/>
      <c r="I204" s="116"/>
      <c r="J204" s="116"/>
      <c r="K204" s="117"/>
      <c r="L204" s="117"/>
      <c r="M204" s="117"/>
      <c r="N204" s="117"/>
      <c r="O204" s="117"/>
      <c r="P204" s="117"/>
      <c r="Q204" s="116"/>
      <c r="R204" s="116"/>
    </row>
    <row r="205" spans="4:18" ht="12.75">
      <c r="D205" s="116"/>
      <c r="E205" s="116"/>
      <c r="F205" s="116"/>
      <c r="G205" s="116"/>
      <c r="H205" s="116"/>
      <c r="I205" s="116"/>
      <c r="J205" s="116"/>
      <c r="K205" s="117"/>
      <c r="L205" s="117"/>
      <c r="M205" s="117"/>
      <c r="N205" s="117"/>
      <c r="O205" s="117"/>
      <c r="P205" s="117"/>
      <c r="Q205" s="116"/>
      <c r="R205" s="116"/>
    </row>
    <row r="206" spans="4:18" ht="12.75">
      <c r="D206" s="116"/>
      <c r="E206" s="116"/>
      <c r="F206" s="116"/>
      <c r="G206" s="116"/>
      <c r="H206" s="116"/>
      <c r="I206" s="116"/>
      <c r="J206" s="116"/>
      <c r="K206" s="117"/>
      <c r="L206" s="117"/>
      <c r="M206" s="117"/>
      <c r="N206" s="117"/>
      <c r="O206" s="117"/>
      <c r="P206" s="117"/>
      <c r="Q206" s="116"/>
      <c r="R206" s="116"/>
    </row>
    <row r="207" spans="4:18" ht="12.75">
      <c r="D207" s="116"/>
      <c r="E207" s="116"/>
      <c r="F207" s="116"/>
      <c r="G207" s="116"/>
      <c r="H207" s="116"/>
      <c r="I207" s="116"/>
      <c r="J207" s="116"/>
      <c r="K207" s="117"/>
      <c r="L207" s="117"/>
      <c r="M207" s="117"/>
      <c r="N207" s="117"/>
      <c r="O207" s="117"/>
      <c r="P207" s="117"/>
      <c r="Q207" s="116"/>
      <c r="R207" s="116"/>
    </row>
    <row r="208" spans="4:18" ht="12.75">
      <c r="D208" s="116"/>
      <c r="E208" s="116"/>
      <c r="F208" s="116"/>
      <c r="G208" s="116"/>
      <c r="H208" s="116"/>
      <c r="I208" s="116"/>
      <c r="J208" s="116"/>
      <c r="K208" s="117"/>
      <c r="L208" s="117"/>
      <c r="M208" s="117"/>
      <c r="N208" s="117"/>
      <c r="O208" s="117"/>
      <c r="P208" s="117"/>
      <c r="Q208" s="116"/>
      <c r="R208" s="116"/>
    </row>
    <row r="209" spans="4:18" ht="12.75">
      <c r="D209" s="116"/>
      <c r="E209" s="116"/>
      <c r="F209" s="116"/>
      <c r="G209" s="116"/>
      <c r="H209" s="116"/>
      <c r="I209" s="116"/>
      <c r="J209" s="116"/>
      <c r="K209" s="117"/>
      <c r="L209" s="117"/>
      <c r="M209" s="117"/>
      <c r="N209" s="117"/>
      <c r="O209" s="117"/>
      <c r="P209" s="117"/>
      <c r="Q209" s="116"/>
      <c r="R209" s="116"/>
    </row>
    <row r="210" spans="4:18" ht="12.75">
      <c r="D210" s="116"/>
      <c r="E210" s="116"/>
      <c r="F210" s="116"/>
      <c r="G210" s="116"/>
      <c r="H210" s="116"/>
      <c r="I210" s="116"/>
      <c r="J210" s="116"/>
      <c r="K210" s="117"/>
      <c r="L210" s="117"/>
      <c r="M210" s="117"/>
      <c r="N210" s="117"/>
      <c r="O210" s="117"/>
      <c r="P210" s="117"/>
      <c r="Q210" s="116"/>
      <c r="R210" s="116"/>
    </row>
    <row r="211" spans="4:18" ht="12.75">
      <c r="D211" s="116"/>
      <c r="E211" s="116"/>
      <c r="F211" s="116"/>
      <c r="G211" s="116"/>
      <c r="H211" s="116"/>
      <c r="I211" s="116"/>
      <c r="J211" s="116"/>
      <c r="K211" s="117"/>
      <c r="L211" s="117"/>
      <c r="M211" s="117"/>
      <c r="N211" s="117"/>
      <c r="O211" s="117"/>
      <c r="P211" s="117"/>
      <c r="Q211" s="116"/>
      <c r="R211" s="116"/>
    </row>
    <row r="212" spans="4:18" ht="12.75">
      <c r="D212" s="116"/>
      <c r="E212" s="116"/>
      <c r="F212" s="116"/>
      <c r="G212" s="116"/>
      <c r="H212" s="116"/>
      <c r="I212" s="116"/>
      <c r="J212" s="116"/>
      <c r="K212" s="117"/>
      <c r="L212" s="117"/>
      <c r="M212" s="117"/>
      <c r="N212" s="117"/>
      <c r="O212" s="117"/>
      <c r="P212" s="117"/>
      <c r="Q212" s="116"/>
      <c r="R212" s="116"/>
    </row>
    <row r="213" spans="4:18" ht="12.75">
      <c r="D213" s="116"/>
      <c r="E213" s="116"/>
      <c r="F213" s="116"/>
      <c r="G213" s="116"/>
      <c r="H213" s="116"/>
      <c r="I213" s="116"/>
      <c r="J213" s="116"/>
      <c r="K213" s="117"/>
      <c r="L213" s="117"/>
      <c r="M213" s="117"/>
      <c r="N213" s="117"/>
      <c r="O213" s="117"/>
      <c r="P213" s="117"/>
      <c r="Q213" s="116"/>
      <c r="R213" s="116"/>
    </row>
    <row r="214" spans="4:18" ht="12.75">
      <c r="D214" s="116"/>
      <c r="E214" s="116"/>
      <c r="F214" s="116"/>
      <c r="G214" s="116"/>
      <c r="H214" s="116"/>
      <c r="I214" s="116"/>
      <c r="J214" s="116"/>
      <c r="K214" s="117"/>
      <c r="L214" s="117"/>
      <c r="M214" s="117"/>
      <c r="N214" s="117"/>
      <c r="O214" s="117"/>
      <c r="P214" s="117"/>
      <c r="Q214" s="116"/>
      <c r="R214" s="116"/>
    </row>
    <row r="215" spans="4:18" ht="12.75">
      <c r="D215" s="116"/>
      <c r="E215" s="116"/>
      <c r="F215" s="116"/>
      <c r="G215" s="116"/>
      <c r="H215" s="116"/>
      <c r="I215" s="116"/>
      <c r="J215" s="116"/>
      <c r="K215" s="117"/>
      <c r="L215" s="117"/>
      <c r="M215" s="117"/>
      <c r="N215" s="117"/>
      <c r="O215" s="117"/>
      <c r="P215" s="117"/>
      <c r="Q215" s="116"/>
      <c r="R215" s="116"/>
    </row>
    <row r="216" spans="4:18" ht="12.75">
      <c r="D216" s="116"/>
      <c r="E216" s="116"/>
      <c r="F216" s="116"/>
      <c r="G216" s="116"/>
      <c r="H216" s="116"/>
      <c r="I216" s="116"/>
      <c r="J216" s="116"/>
      <c r="K216" s="117"/>
      <c r="L216" s="117"/>
      <c r="M216" s="117"/>
      <c r="N216" s="117"/>
      <c r="O216" s="117"/>
      <c r="P216" s="117"/>
      <c r="Q216" s="116"/>
      <c r="R216" s="116"/>
    </row>
    <row r="217" spans="4:18" ht="12.75">
      <c r="D217" s="116"/>
      <c r="E217" s="116"/>
      <c r="F217" s="116"/>
      <c r="G217" s="116"/>
      <c r="H217" s="116"/>
      <c r="I217" s="116"/>
      <c r="J217" s="116"/>
      <c r="K217" s="117"/>
      <c r="L217" s="117"/>
      <c r="M217" s="117"/>
      <c r="N217" s="117"/>
      <c r="O217" s="117"/>
      <c r="P217" s="117"/>
      <c r="Q217" s="116"/>
      <c r="R217" s="116"/>
    </row>
    <row r="218" spans="4:18" ht="12.75">
      <c r="D218" s="116"/>
      <c r="E218" s="116"/>
      <c r="F218" s="116"/>
      <c r="G218" s="116"/>
      <c r="H218" s="116"/>
      <c r="I218" s="116"/>
      <c r="J218" s="116"/>
      <c r="K218" s="117"/>
      <c r="L218" s="117"/>
      <c r="M218" s="117"/>
      <c r="N218" s="117"/>
      <c r="O218" s="117"/>
      <c r="P218" s="117"/>
      <c r="Q218" s="116"/>
      <c r="R218" s="116"/>
    </row>
    <row r="219" spans="4:18" ht="12.75">
      <c r="D219" s="116"/>
      <c r="E219" s="116"/>
      <c r="F219" s="116"/>
      <c r="G219" s="116"/>
      <c r="H219" s="116"/>
      <c r="I219" s="116"/>
      <c r="J219" s="116"/>
      <c r="K219" s="117"/>
      <c r="L219" s="117"/>
      <c r="M219" s="117"/>
      <c r="N219" s="117"/>
      <c r="O219" s="117"/>
      <c r="P219" s="117"/>
      <c r="Q219" s="116"/>
      <c r="R219" s="116"/>
    </row>
    <row r="220" spans="4:18" ht="12.75">
      <c r="D220" s="116"/>
      <c r="E220" s="116"/>
      <c r="F220" s="116"/>
      <c r="G220" s="116"/>
      <c r="H220" s="116"/>
      <c r="I220" s="116"/>
      <c r="J220" s="116"/>
      <c r="K220" s="117"/>
      <c r="L220" s="117"/>
      <c r="M220" s="117"/>
      <c r="N220" s="117"/>
      <c r="O220" s="117"/>
      <c r="P220" s="117"/>
      <c r="Q220" s="116"/>
      <c r="R220" s="116"/>
    </row>
    <row r="221" spans="4:18" ht="12.75">
      <c r="D221" s="116"/>
      <c r="E221" s="116"/>
      <c r="F221" s="116"/>
      <c r="G221" s="116"/>
      <c r="H221" s="116"/>
      <c r="I221" s="116"/>
      <c r="J221" s="116"/>
      <c r="K221" s="117"/>
      <c r="L221" s="117"/>
      <c r="M221" s="117"/>
      <c r="N221" s="117"/>
      <c r="O221" s="117"/>
      <c r="P221" s="117"/>
      <c r="Q221" s="116"/>
      <c r="R221" s="116"/>
    </row>
    <row r="222" spans="4:18" ht="12.75">
      <c r="D222" s="116"/>
      <c r="E222" s="116"/>
      <c r="F222" s="116"/>
      <c r="G222" s="116"/>
      <c r="H222" s="116"/>
      <c r="I222" s="116"/>
      <c r="J222" s="116"/>
      <c r="K222" s="117"/>
      <c r="L222" s="117"/>
      <c r="M222" s="117"/>
      <c r="N222" s="117"/>
      <c r="O222" s="117"/>
      <c r="P222" s="117"/>
      <c r="Q222" s="116"/>
      <c r="R222" s="116"/>
    </row>
  </sheetData>
  <sheetProtection/>
  <mergeCells count="53">
    <mergeCell ref="D49:S49"/>
    <mergeCell ref="K47:L47"/>
    <mergeCell ref="K43:L43"/>
    <mergeCell ref="F47:G47"/>
    <mergeCell ref="D45:E45"/>
    <mergeCell ref="F44:G44"/>
    <mergeCell ref="D46:E46"/>
    <mergeCell ref="D44:E44"/>
    <mergeCell ref="K44:L44"/>
    <mergeCell ref="D47:E47"/>
    <mergeCell ref="K4:R4"/>
    <mergeCell ref="Q10:R10"/>
    <mergeCell ref="D6:R6"/>
    <mergeCell ref="F9:H11"/>
    <mergeCell ref="D8:D11"/>
    <mergeCell ref="E8:E11"/>
    <mergeCell ref="F8:J8"/>
    <mergeCell ref="K8:R9"/>
    <mergeCell ref="K11:L11"/>
    <mergeCell ref="K10:P10"/>
    <mergeCell ref="K12:L12"/>
    <mergeCell ref="K13:L13"/>
    <mergeCell ref="K15:L15"/>
    <mergeCell ref="K16:L16"/>
    <mergeCell ref="K19:L19"/>
    <mergeCell ref="K14:L14"/>
    <mergeCell ref="K17:L17"/>
    <mergeCell ref="K18:L18"/>
    <mergeCell ref="K30:L30"/>
    <mergeCell ref="K23:L23"/>
    <mergeCell ref="K33:L33"/>
    <mergeCell ref="K35:L35"/>
    <mergeCell ref="K31:L31"/>
    <mergeCell ref="K32:L32"/>
    <mergeCell ref="K24:L24"/>
    <mergeCell ref="D42:E42"/>
    <mergeCell ref="K36:L36"/>
    <mergeCell ref="K37:L37"/>
    <mergeCell ref="K34:L34"/>
    <mergeCell ref="F42:G42"/>
    <mergeCell ref="K41:L41"/>
    <mergeCell ref="K42:L42"/>
    <mergeCell ref="K40:L40"/>
    <mergeCell ref="K38:L38"/>
    <mergeCell ref="K39:L39"/>
    <mergeCell ref="K21:L21"/>
    <mergeCell ref="K29:L29"/>
    <mergeCell ref="K20:L20"/>
    <mergeCell ref="K25:L25"/>
    <mergeCell ref="K27:L27"/>
    <mergeCell ref="K28:L28"/>
    <mergeCell ref="K26:L26"/>
    <mergeCell ref="K22:L2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A1">
      <selection activeCell="G32" sqref="G32"/>
    </sheetView>
  </sheetViews>
  <sheetFormatPr defaultColWidth="9.33203125" defaultRowHeight="12.75"/>
  <cols>
    <col min="1" max="1" width="7.83203125" style="318" customWidth="1"/>
    <col min="2" max="2" width="18.66015625" style="318" customWidth="1"/>
    <col min="3" max="3" width="17.33203125" style="318" customWidth="1"/>
    <col min="4" max="4" width="14.5" style="318" customWidth="1"/>
    <col min="5" max="5" width="16.5" style="318" customWidth="1"/>
    <col min="6" max="6" width="18.33203125" style="318" customWidth="1"/>
    <col min="7" max="7" width="23.16015625" style="318" customWidth="1"/>
    <col min="8" max="8" width="24.33203125" style="318" customWidth="1"/>
    <col min="9" max="9" width="22.33203125" style="318" customWidth="1"/>
    <col min="10" max="10" width="17.66015625" style="318" customWidth="1"/>
    <col min="11" max="11" width="10.66015625" style="318" hidden="1" customWidth="1"/>
    <col min="12" max="12" width="16.5" style="318" customWidth="1"/>
    <col min="13" max="13" width="18.33203125" style="318" customWidth="1"/>
    <col min="14" max="15" width="17.66015625" style="318" customWidth="1"/>
    <col min="16" max="16" width="22.5" style="318" customWidth="1"/>
    <col min="17" max="17" width="15.16015625" style="318" hidden="1" customWidth="1"/>
    <col min="18" max="18" width="14" style="318" hidden="1" customWidth="1"/>
    <col min="19" max="19" width="0.4921875" style="318" hidden="1" customWidth="1"/>
    <col min="20" max="20" width="10.66015625" style="318" hidden="1" customWidth="1"/>
    <col min="21" max="21" width="9.33203125" style="318" customWidth="1"/>
    <col min="22" max="22" width="19.5" style="318" customWidth="1"/>
    <col min="23" max="23" width="6" style="318" customWidth="1"/>
    <col min="24" max="16384" width="9.33203125" style="318" customWidth="1"/>
  </cols>
  <sheetData>
    <row r="1" spans="21:22" ht="12.75">
      <c r="U1" s="432" t="s">
        <v>330</v>
      </c>
      <c r="V1" s="433"/>
    </row>
    <row r="2" spans="2:20" ht="40.5" customHeight="1">
      <c r="B2" s="409" t="s">
        <v>331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6"/>
      <c r="P2" s="6"/>
      <c r="Q2" s="6"/>
      <c r="R2" s="6"/>
      <c r="S2" s="6"/>
      <c r="T2" s="6"/>
    </row>
    <row r="3" ht="13.5" thickBot="1"/>
    <row r="4" spans="1:23" ht="18.75" customHeight="1">
      <c r="A4" s="410" t="s">
        <v>11</v>
      </c>
      <c r="B4" s="412" t="s">
        <v>12</v>
      </c>
      <c r="C4" s="414" t="s">
        <v>13</v>
      </c>
      <c r="D4" s="415"/>
      <c r="E4" s="415"/>
      <c r="F4" s="415"/>
      <c r="G4" s="415"/>
      <c r="H4" s="414" t="s">
        <v>14</v>
      </c>
      <c r="I4" s="415"/>
      <c r="J4" s="415"/>
      <c r="K4" s="415"/>
      <c r="L4" s="415"/>
      <c r="M4" s="415"/>
      <c r="N4" s="416" t="s">
        <v>332</v>
      </c>
      <c r="O4" s="418" t="s">
        <v>333</v>
      </c>
      <c r="P4" s="420" t="s">
        <v>334</v>
      </c>
      <c r="Q4" s="434"/>
      <c r="R4" s="434"/>
      <c r="S4" s="7"/>
      <c r="T4" s="7"/>
      <c r="U4" s="426" t="s">
        <v>15</v>
      </c>
      <c r="V4" s="427"/>
      <c r="W4" s="427"/>
    </row>
    <row r="5" spans="1:23" ht="144" customHeight="1" thickBot="1">
      <c r="A5" s="411"/>
      <c r="B5" s="413"/>
      <c r="C5" s="8" t="s">
        <v>335</v>
      </c>
      <c r="D5" s="8" t="s">
        <v>336</v>
      </c>
      <c r="E5" s="8" t="s">
        <v>337</v>
      </c>
      <c r="F5" s="8" t="s">
        <v>338</v>
      </c>
      <c r="G5" s="9" t="s">
        <v>339</v>
      </c>
      <c r="H5" s="319" t="s">
        <v>340</v>
      </c>
      <c r="I5" s="320" t="s">
        <v>16</v>
      </c>
      <c r="J5" s="10" t="s">
        <v>152</v>
      </c>
      <c r="K5" s="11"/>
      <c r="L5" s="8" t="s">
        <v>341</v>
      </c>
      <c r="M5" s="9" t="s">
        <v>342</v>
      </c>
      <c r="N5" s="417"/>
      <c r="O5" s="419"/>
      <c r="P5" s="421"/>
      <c r="Q5" s="435"/>
      <c r="R5" s="435"/>
      <c r="S5" s="7"/>
      <c r="T5" s="7"/>
      <c r="U5" s="426"/>
      <c r="V5" s="427"/>
      <c r="W5" s="427"/>
    </row>
    <row r="6" spans="1:23" ht="16.5" customHeight="1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4">
        <v>8</v>
      </c>
      <c r="I6" s="13">
        <v>9</v>
      </c>
      <c r="J6" s="13">
        <v>10</v>
      </c>
      <c r="K6" s="15"/>
      <c r="L6" s="13">
        <v>11</v>
      </c>
      <c r="M6" s="16">
        <v>12</v>
      </c>
      <c r="N6" s="17">
        <v>13</v>
      </c>
      <c r="O6" s="18">
        <v>14</v>
      </c>
      <c r="P6" s="18">
        <v>15</v>
      </c>
      <c r="Q6" s="137">
        <v>16</v>
      </c>
      <c r="R6" s="138">
        <v>17</v>
      </c>
      <c r="S6" s="19"/>
      <c r="T6" s="19"/>
      <c r="U6" s="426"/>
      <c r="V6" s="427"/>
      <c r="W6" s="427"/>
    </row>
    <row r="7" spans="1:23" ht="21">
      <c r="A7" s="321">
        <v>1</v>
      </c>
      <c r="B7" s="20" t="s">
        <v>17</v>
      </c>
      <c r="C7" s="22">
        <v>32</v>
      </c>
      <c r="D7" s="23">
        <v>2</v>
      </c>
      <c r="E7" s="23">
        <v>26</v>
      </c>
      <c r="F7" s="23">
        <v>13.5</v>
      </c>
      <c r="G7" s="21">
        <v>577700</v>
      </c>
      <c r="H7" s="139">
        <v>656</v>
      </c>
      <c r="I7" s="322"/>
      <c r="J7" s="22">
        <v>656</v>
      </c>
      <c r="K7" s="24"/>
      <c r="L7" s="25">
        <v>2.5</v>
      </c>
      <c r="M7" s="2">
        <v>64520</v>
      </c>
      <c r="N7" s="2">
        <v>642200</v>
      </c>
      <c r="O7" s="3">
        <v>514100</v>
      </c>
      <c r="P7" s="140">
        <v>642200</v>
      </c>
      <c r="Q7" s="141"/>
      <c r="R7" s="141"/>
      <c r="S7" s="26"/>
      <c r="T7" s="26"/>
      <c r="U7" s="426" t="s">
        <v>18</v>
      </c>
      <c r="V7" s="427"/>
      <c r="W7" s="427"/>
    </row>
    <row r="8" spans="1:23" ht="25.5" customHeight="1">
      <c r="A8" s="321">
        <v>2</v>
      </c>
      <c r="B8" s="27" t="s">
        <v>343</v>
      </c>
      <c r="C8" s="22">
        <v>23</v>
      </c>
      <c r="D8" s="23">
        <v>0.5</v>
      </c>
      <c r="E8" s="23">
        <v>12</v>
      </c>
      <c r="F8" s="23">
        <v>3.25</v>
      </c>
      <c r="G8" s="21">
        <v>159830</v>
      </c>
      <c r="H8" s="139">
        <v>390</v>
      </c>
      <c r="I8" s="322"/>
      <c r="J8" s="22">
        <v>390</v>
      </c>
      <c r="K8" s="24"/>
      <c r="L8" s="25">
        <v>1.75</v>
      </c>
      <c r="M8" s="2">
        <v>44630</v>
      </c>
      <c r="N8" s="2">
        <v>204500</v>
      </c>
      <c r="O8" s="4">
        <v>160000</v>
      </c>
      <c r="P8" s="142">
        <v>204500</v>
      </c>
      <c r="Q8" s="141"/>
      <c r="R8" s="141"/>
      <c r="S8" s="26"/>
      <c r="T8" s="26"/>
      <c r="U8" s="428" t="s">
        <v>344</v>
      </c>
      <c r="V8" s="429"/>
      <c r="W8" s="429"/>
    </row>
    <row r="9" spans="1:23" ht="21">
      <c r="A9" s="321">
        <v>3</v>
      </c>
      <c r="B9" s="27" t="s">
        <v>19</v>
      </c>
      <c r="C9" s="323"/>
      <c r="D9" s="322"/>
      <c r="E9" s="322"/>
      <c r="F9" s="322"/>
      <c r="G9" s="21">
        <v>0</v>
      </c>
      <c r="H9" s="139">
        <v>587</v>
      </c>
      <c r="I9" s="322"/>
      <c r="J9" s="22">
        <v>587</v>
      </c>
      <c r="K9" s="24"/>
      <c r="L9" s="25">
        <v>2</v>
      </c>
      <c r="M9" s="2">
        <v>52090</v>
      </c>
      <c r="N9" s="2">
        <v>52100</v>
      </c>
      <c r="O9" s="4">
        <v>48800</v>
      </c>
      <c r="P9" s="143">
        <v>52100</v>
      </c>
      <c r="Q9" s="141"/>
      <c r="R9" s="141"/>
      <c r="S9" s="26"/>
      <c r="T9" s="26"/>
      <c r="U9" s="428"/>
      <c r="V9" s="429"/>
      <c r="W9" s="429"/>
    </row>
    <row r="10" spans="1:23" ht="0.75" customHeight="1">
      <c r="A10" s="321">
        <v>4</v>
      </c>
      <c r="B10" s="27" t="s">
        <v>20</v>
      </c>
      <c r="C10" s="323"/>
      <c r="D10" s="322"/>
      <c r="E10" s="322"/>
      <c r="F10" s="322"/>
      <c r="G10" s="21">
        <v>0</v>
      </c>
      <c r="H10" s="139"/>
      <c r="I10" s="322"/>
      <c r="J10" s="22"/>
      <c r="K10" s="24"/>
      <c r="L10" s="25"/>
      <c r="M10" s="2">
        <v>0</v>
      </c>
      <c r="N10" s="2">
        <v>0</v>
      </c>
      <c r="O10" s="4"/>
      <c r="P10" s="143">
        <v>0</v>
      </c>
      <c r="Q10" s="141"/>
      <c r="R10" s="141"/>
      <c r="S10" s="26"/>
      <c r="T10" s="26"/>
      <c r="U10" s="428"/>
      <c r="V10" s="429"/>
      <c r="W10" s="429"/>
    </row>
    <row r="11" spans="1:23" ht="21">
      <c r="A11" s="321">
        <v>4</v>
      </c>
      <c r="B11" s="27" t="s">
        <v>21</v>
      </c>
      <c r="C11" s="22">
        <v>53</v>
      </c>
      <c r="D11" s="23">
        <v>1</v>
      </c>
      <c r="E11" s="23">
        <v>19</v>
      </c>
      <c r="F11" s="23">
        <v>5.25</v>
      </c>
      <c r="G11" s="21">
        <v>263930</v>
      </c>
      <c r="H11" s="139">
        <v>1089</v>
      </c>
      <c r="I11" s="322"/>
      <c r="J11" s="22">
        <v>1089</v>
      </c>
      <c r="K11" s="24"/>
      <c r="L11" s="25">
        <v>2.5</v>
      </c>
      <c r="M11" s="2">
        <v>67830</v>
      </c>
      <c r="N11" s="2">
        <v>331800</v>
      </c>
      <c r="O11" s="4">
        <v>259100</v>
      </c>
      <c r="P11" s="143">
        <v>331800</v>
      </c>
      <c r="Q11" s="141"/>
      <c r="R11" s="141"/>
      <c r="S11" s="26"/>
      <c r="T11" s="26"/>
      <c r="U11" s="428"/>
      <c r="V11" s="429"/>
      <c r="W11" s="429"/>
    </row>
    <row r="12" spans="1:23" ht="21" customHeight="1" hidden="1">
      <c r="A12" s="321">
        <v>6</v>
      </c>
      <c r="B12" s="27" t="s">
        <v>22</v>
      </c>
      <c r="C12" s="323"/>
      <c r="D12" s="322"/>
      <c r="E12" s="322"/>
      <c r="F12" s="322"/>
      <c r="G12" s="21">
        <v>0</v>
      </c>
      <c r="H12" s="324"/>
      <c r="I12" s="322"/>
      <c r="J12" s="22"/>
      <c r="K12" s="24"/>
      <c r="L12" s="24"/>
      <c r="M12" s="2">
        <v>0</v>
      </c>
      <c r="N12" s="2">
        <v>0</v>
      </c>
      <c r="O12" s="4"/>
      <c r="P12" s="142">
        <v>0</v>
      </c>
      <c r="Q12" s="141"/>
      <c r="R12" s="141"/>
      <c r="S12" s="26"/>
      <c r="T12" s="26"/>
      <c r="U12" s="428"/>
      <c r="V12" s="429"/>
      <c r="W12" s="429"/>
    </row>
    <row r="13" spans="1:23" ht="0.75" customHeight="1">
      <c r="A13" s="321">
        <v>7</v>
      </c>
      <c r="B13" s="27" t="s">
        <v>23</v>
      </c>
      <c r="C13" s="323"/>
      <c r="D13" s="322"/>
      <c r="E13" s="322"/>
      <c r="F13" s="322"/>
      <c r="G13" s="21">
        <v>0</v>
      </c>
      <c r="H13" s="139"/>
      <c r="I13" s="322"/>
      <c r="J13" s="22"/>
      <c r="K13" s="24"/>
      <c r="L13" s="25"/>
      <c r="M13" s="2">
        <v>0</v>
      </c>
      <c r="N13" s="2">
        <v>0</v>
      </c>
      <c r="O13" s="4"/>
      <c r="P13" s="143">
        <v>0</v>
      </c>
      <c r="Q13" s="141"/>
      <c r="R13" s="141"/>
      <c r="S13" s="26"/>
      <c r="T13" s="26"/>
      <c r="U13" s="428"/>
      <c r="V13" s="429"/>
      <c r="W13" s="429"/>
    </row>
    <row r="14" spans="1:23" ht="21">
      <c r="A14" s="321">
        <v>5</v>
      </c>
      <c r="B14" s="27" t="s">
        <v>24</v>
      </c>
      <c r="C14" s="22">
        <v>153</v>
      </c>
      <c r="D14" s="23">
        <v>2</v>
      </c>
      <c r="E14" s="23">
        <v>42</v>
      </c>
      <c r="F14" s="23">
        <v>11.75</v>
      </c>
      <c r="G14" s="21">
        <v>591610</v>
      </c>
      <c r="H14" s="139">
        <v>2210</v>
      </c>
      <c r="I14" s="23">
        <v>2210</v>
      </c>
      <c r="J14" s="22">
        <v>0</v>
      </c>
      <c r="K14" s="24"/>
      <c r="L14" s="24"/>
      <c r="M14" s="2">
        <v>0</v>
      </c>
      <c r="N14" s="2">
        <v>591600</v>
      </c>
      <c r="O14" s="4">
        <v>452500</v>
      </c>
      <c r="P14" s="142">
        <v>591600</v>
      </c>
      <c r="Q14" s="141"/>
      <c r="R14" s="141"/>
      <c r="S14" s="26"/>
      <c r="T14" s="26"/>
      <c r="U14" s="428"/>
      <c r="V14" s="429"/>
      <c r="W14" s="429"/>
    </row>
    <row r="15" spans="1:23" ht="21">
      <c r="A15" s="321">
        <v>6</v>
      </c>
      <c r="B15" s="27" t="s">
        <v>25</v>
      </c>
      <c r="C15" s="323"/>
      <c r="D15" s="322"/>
      <c r="E15" s="322"/>
      <c r="F15" s="322"/>
      <c r="G15" s="21">
        <v>0</v>
      </c>
      <c r="H15" s="139">
        <v>766</v>
      </c>
      <c r="I15" s="322"/>
      <c r="J15" s="22">
        <v>766</v>
      </c>
      <c r="K15" s="24"/>
      <c r="L15" s="25">
        <v>2.5</v>
      </c>
      <c r="M15" s="2">
        <v>65360</v>
      </c>
      <c r="N15" s="2">
        <v>65400</v>
      </c>
      <c r="O15" s="4">
        <v>70900</v>
      </c>
      <c r="P15" s="142">
        <v>70900</v>
      </c>
      <c r="Q15" s="141"/>
      <c r="R15" s="141"/>
      <c r="S15" s="26"/>
      <c r="T15" s="26"/>
      <c r="U15" s="428"/>
      <c r="V15" s="429"/>
      <c r="W15" s="429"/>
    </row>
    <row r="16" spans="1:23" ht="21" customHeight="1" hidden="1">
      <c r="A16" s="321">
        <v>10</v>
      </c>
      <c r="B16" s="27" t="s">
        <v>345</v>
      </c>
      <c r="C16" s="323"/>
      <c r="D16" s="322"/>
      <c r="E16" s="322"/>
      <c r="F16" s="322"/>
      <c r="G16" s="21">
        <v>0</v>
      </c>
      <c r="H16" s="324"/>
      <c r="I16" s="322"/>
      <c r="J16" s="22"/>
      <c r="K16" s="24"/>
      <c r="L16" s="24"/>
      <c r="M16" s="2">
        <v>0</v>
      </c>
      <c r="N16" s="2">
        <v>0</v>
      </c>
      <c r="O16" s="4"/>
      <c r="P16" s="142">
        <v>0</v>
      </c>
      <c r="Q16" s="141"/>
      <c r="R16" s="141"/>
      <c r="S16" s="26"/>
      <c r="T16" s="26"/>
      <c r="U16" s="428"/>
      <c r="V16" s="429"/>
      <c r="W16" s="429"/>
    </row>
    <row r="17" spans="1:23" ht="21">
      <c r="A17" s="321">
        <v>7</v>
      </c>
      <c r="B17" s="27" t="s">
        <v>26</v>
      </c>
      <c r="C17" s="323"/>
      <c r="D17" s="322"/>
      <c r="E17" s="322"/>
      <c r="F17" s="322"/>
      <c r="G17" s="21">
        <v>0</v>
      </c>
      <c r="H17" s="139">
        <v>1250</v>
      </c>
      <c r="I17" s="322"/>
      <c r="J17" s="22">
        <v>1250</v>
      </c>
      <c r="K17" s="24"/>
      <c r="L17" s="25">
        <v>2.5</v>
      </c>
      <c r="M17" s="2">
        <v>69070</v>
      </c>
      <c r="N17" s="2">
        <v>69100</v>
      </c>
      <c r="O17" s="4">
        <v>64800</v>
      </c>
      <c r="P17" s="142">
        <v>69100</v>
      </c>
      <c r="Q17" s="141"/>
      <c r="R17" s="141"/>
      <c r="S17" s="26"/>
      <c r="T17" s="26"/>
      <c r="U17" s="428"/>
      <c r="V17" s="429"/>
      <c r="W17" s="429"/>
    </row>
    <row r="18" spans="1:23" ht="21">
      <c r="A18" s="321">
        <v>8</v>
      </c>
      <c r="B18" s="27" t="s">
        <v>27</v>
      </c>
      <c r="C18" s="323"/>
      <c r="D18" s="322"/>
      <c r="E18" s="322"/>
      <c r="F18" s="322"/>
      <c r="G18" s="21">
        <v>0</v>
      </c>
      <c r="H18" s="139">
        <v>1154</v>
      </c>
      <c r="I18" s="322"/>
      <c r="J18" s="22">
        <v>1154</v>
      </c>
      <c r="K18" s="24"/>
      <c r="L18" s="25">
        <v>2</v>
      </c>
      <c r="M18" s="2">
        <v>56430</v>
      </c>
      <c r="N18" s="2">
        <v>56400</v>
      </c>
      <c r="O18" s="4">
        <v>64500</v>
      </c>
      <c r="P18" s="142">
        <v>64500</v>
      </c>
      <c r="Q18" s="141"/>
      <c r="R18" s="141"/>
      <c r="S18" s="26"/>
      <c r="T18" s="26"/>
      <c r="U18" s="428"/>
      <c r="V18" s="429"/>
      <c r="W18" s="429"/>
    </row>
    <row r="19" spans="1:23" ht="21">
      <c r="A19" s="321">
        <v>9</v>
      </c>
      <c r="B19" s="27" t="s">
        <v>346</v>
      </c>
      <c r="C19" s="22">
        <v>32</v>
      </c>
      <c r="D19" s="23">
        <v>1</v>
      </c>
      <c r="E19" s="23">
        <v>4</v>
      </c>
      <c r="F19" s="23">
        <v>2.25</v>
      </c>
      <c r="G19" s="21">
        <v>113420</v>
      </c>
      <c r="H19" s="139">
        <v>338</v>
      </c>
      <c r="I19" s="322"/>
      <c r="J19" s="22">
        <v>338</v>
      </c>
      <c r="K19" s="24"/>
      <c r="L19" s="25">
        <v>1.75</v>
      </c>
      <c r="M19" s="2">
        <v>44240</v>
      </c>
      <c r="N19" s="2">
        <v>157700</v>
      </c>
      <c r="O19" s="4">
        <v>223000</v>
      </c>
      <c r="P19" s="142">
        <v>157700</v>
      </c>
      <c r="Q19" s="141"/>
      <c r="R19" s="141"/>
      <c r="S19" s="26"/>
      <c r="T19" s="26"/>
      <c r="U19" s="428"/>
      <c r="V19" s="429"/>
      <c r="W19" s="429"/>
    </row>
    <row r="20" spans="1:23" ht="21">
      <c r="A20" s="321">
        <v>10</v>
      </c>
      <c r="B20" s="27" t="s">
        <v>28</v>
      </c>
      <c r="C20" s="22">
        <v>113</v>
      </c>
      <c r="D20" s="23">
        <v>2</v>
      </c>
      <c r="E20" s="23">
        <v>41</v>
      </c>
      <c r="F20" s="23">
        <v>10</v>
      </c>
      <c r="G20" s="21">
        <v>521460</v>
      </c>
      <c r="H20" s="139">
        <v>1970</v>
      </c>
      <c r="I20" s="23">
        <v>1970</v>
      </c>
      <c r="J20" s="22">
        <v>0</v>
      </c>
      <c r="K20" s="24"/>
      <c r="L20" s="24"/>
      <c r="M20" s="2">
        <v>0</v>
      </c>
      <c r="N20" s="2">
        <v>521500</v>
      </c>
      <c r="O20" s="4">
        <v>394200</v>
      </c>
      <c r="P20" s="143">
        <v>521500</v>
      </c>
      <c r="Q20" s="141"/>
      <c r="R20" s="141"/>
      <c r="S20" s="26"/>
      <c r="T20" s="26"/>
      <c r="U20" s="428"/>
      <c r="V20" s="429"/>
      <c r="W20" s="429"/>
    </row>
    <row r="21" spans="1:23" ht="21">
      <c r="A21" s="321">
        <v>11</v>
      </c>
      <c r="B21" s="27" t="s">
        <v>29</v>
      </c>
      <c r="C21" s="22">
        <v>39</v>
      </c>
      <c r="D21" s="23">
        <v>1</v>
      </c>
      <c r="E21" s="23">
        <v>15</v>
      </c>
      <c r="F21" s="23">
        <v>5.5</v>
      </c>
      <c r="G21" s="21">
        <v>257450</v>
      </c>
      <c r="H21" s="139">
        <v>426</v>
      </c>
      <c r="I21" s="322"/>
      <c r="J21" s="22">
        <v>426</v>
      </c>
      <c r="K21" s="24"/>
      <c r="L21" s="25">
        <v>2.5</v>
      </c>
      <c r="M21" s="2">
        <v>62760</v>
      </c>
      <c r="N21" s="2">
        <v>320200</v>
      </c>
      <c r="O21" s="4">
        <v>277700</v>
      </c>
      <c r="P21" s="143">
        <v>320200</v>
      </c>
      <c r="Q21" s="141"/>
      <c r="R21" s="141"/>
      <c r="S21" s="26"/>
      <c r="T21" s="26"/>
      <c r="U21" s="428"/>
      <c r="V21" s="429"/>
      <c r="W21" s="429"/>
    </row>
    <row r="22" spans="1:23" ht="21">
      <c r="A22" s="321">
        <v>12</v>
      </c>
      <c r="B22" s="27" t="s">
        <v>30</v>
      </c>
      <c r="C22" s="323"/>
      <c r="D22" s="322"/>
      <c r="E22" s="322"/>
      <c r="F22" s="322"/>
      <c r="G22" s="21">
        <v>0</v>
      </c>
      <c r="H22" s="139">
        <v>360</v>
      </c>
      <c r="I22" s="322"/>
      <c r="J22" s="22">
        <v>360</v>
      </c>
      <c r="K22" s="24"/>
      <c r="L22" s="25">
        <v>2.75</v>
      </c>
      <c r="M22" s="2">
        <v>68200</v>
      </c>
      <c r="N22" s="2">
        <v>68200</v>
      </c>
      <c r="O22" s="4">
        <v>64100</v>
      </c>
      <c r="P22" s="143">
        <v>68200</v>
      </c>
      <c r="Q22" s="141"/>
      <c r="R22" s="141"/>
      <c r="S22" s="26"/>
      <c r="T22" s="26"/>
      <c r="U22" s="428"/>
      <c r="V22" s="429"/>
      <c r="W22" s="429"/>
    </row>
    <row r="23" spans="1:23" ht="21" customHeight="1">
      <c r="A23" s="321">
        <v>13</v>
      </c>
      <c r="B23" s="27" t="s">
        <v>31</v>
      </c>
      <c r="C23" s="323"/>
      <c r="D23" s="322"/>
      <c r="E23" s="322"/>
      <c r="F23" s="322"/>
      <c r="G23" s="21">
        <v>0</v>
      </c>
      <c r="H23" s="139">
        <v>211</v>
      </c>
      <c r="I23" s="322"/>
      <c r="J23" s="22">
        <v>211</v>
      </c>
      <c r="K23" s="24"/>
      <c r="L23" s="25">
        <v>1.5</v>
      </c>
      <c r="M23" s="2">
        <v>37310</v>
      </c>
      <c r="N23" s="2">
        <v>37300</v>
      </c>
      <c r="O23" s="144">
        <v>35100</v>
      </c>
      <c r="P23" s="2">
        <v>37300</v>
      </c>
      <c r="Q23" s="141"/>
      <c r="R23" s="141"/>
      <c r="S23" s="26"/>
      <c r="T23" s="26"/>
      <c r="U23" s="428"/>
      <c r="V23" s="429"/>
      <c r="W23" s="429"/>
    </row>
    <row r="24" spans="1:20" ht="21">
      <c r="A24" s="321">
        <v>14</v>
      </c>
      <c r="B24" s="27" t="s">
        <v>32</v>
      </c>
      <c r="C24" s="22">
        <v>17</v>
      </c>
      <c r="D24" s="23">
        <v>1</v>
      </c>
      <c r="E24" s="23">
        <v>10</v>
      </c>
      <c r="F24" s="23">
        <v>4.25</v>
      </c>
      <c r="G24" s="21">
        <v>195790</v>
      </c>
      <c r="H24" s="139">
        <v>526</v>
      </c>
      <c r="I24" s="322"/>
      <c r="J24" s="22">
        <v>526</v>
      </c>
      <c r="K24" s="24"/>
      <c r="L24" s="25">
        <v>3</v>
      </c>
      <c r="M24" s="2">
        <v>75420</v>
      </c>
      <c r="N24" s="2">
        <v>271200</v>
      </c>
      <c r="O24" s="29">
        <v>237100</v>
      </c>
      <c r="P24" s="2">
        <v>271200</v>
      </c>
      <c r="Q24" s="141"/>
      <c r="R24" s="141"/>
      <c r="S24" s="26"/>
      <c r="T24" s="26"/>
    </row>
    <row r="25" spans="1:23" ht="21">
      <c r="A25" s="321">
        <v>15</v>
      </c>
      <c r="B25" s="27" t="s">
        <v>33</v>
      </c>
      <c r="C25" s="323"/>
      <c r="D25" s="322"/>
      <c r="E25" s="322"/>
      <c r="F25" s="322"/>
      <c r="G25" s="21">
        <v>0</v>
      </c>
      <c r="H25" s="139">
        <v>142</v>
      </c>
      <c r="I25" s="322"/>
      <c r="J25" s="22">
        <v>142</v>
      </c>
      <c r="K25" s="24"/>
      <c r="L25" s="25">
        <v>1.5</v>
      </c>
      <c r="M25" s="2">
        <v>36790</v>
      </c>
      <c r="N25" s="2">
        <v>36800</v>
      </c>
      <c r="O25" s="145">
        <v>34600</v>
      </c>
      <c r="P25" s="2">
        <v>36800</v>
      </c>
      <c r="Q25" s="141"/>
      <c r="R25" s="141"/>
      <c r="S25" s="26"/>
      <c r="T25" s="26"/>
      <c r="U25" s="430" t="s">
        <v>34</v>
      </c>
      <c r="V25" s="431"/>
      <c r="W25" s="431"/>
    </row>
    <row r="26" spans="1:23" ht="21" customHeight="1">
      <c r="A26" s="321">
        <v>16</v>
      </c>
      <c r="B26" s="27" t="s">
        <v>35</v>
      </c>
      <c r="C26" s="323"/>
      <c r="D26" s="322"/>
      <c r="E26" s="322"/>
      <c r="F26" s="322"/>
      <c r="G26" s="21">
        <v>0</v>
      </c>
      <c r="H26" s="139">
        <v>480</v>
      </c>
      <c r="I26" s="322"/>
      <c r="J26" s="22">
        <v>480</v>
      </c>
      <c r="K26" s="24"/>
      <c r="L26" s="25">
        <v>1.5</v>
      </c>
      <c r="M26" s="2">
        <v>39370</v>
      </c>
      <c r="N26" s="2">
        <v>39400</v>
      </c>
      <c r="O26" s="143">
        <v>37100</v>
      </c>
      <c r="P26" s="2">
        <v>39400</v>
      </c>
      <c r="Q26" s="141"/>
      <c r="R26" s="141"/>
      <c r="S26" s="26"/>
      <c r="T26" s="26"/>
      <c r="U26" s="428" t="s">
        <v>347</v>
      </c>
      <c r="V26" s="429"/>
      <c r="W26" s="429"/>
    </row>
    <row r="27" spans="1:23" ht="21">
      <c r="A27" s="321">
        <v>17</v>
      </c>
      <c r="B27" s="27" t="s">
        <v>36</v>
      </c>
      <c r="C27" s="323"/>
      <c r="D27" s="322"/>
      <c r="E27" s="322"/>
      <c r="F27" s="322"/>
      <c r="G27" s="21">
        <v>0</v>
      </c>
      <c r="H27" s="139">
        <v>220</v>
      </c>
      <c r="I27" s="322"/>
      <c r="J27" s="22">
        <v>220</v>
      </c>
      <c r="K27" s="24"/>
      <c r="L27" s="25">
        <v>1.5</v>
      </c>
      <c r="M27" s="2">
        <v>37380</v>
      </c>
      <c r="N27" s="2">
        <v>37400</v>
      </c>
      <c r="O27" s="4">
        <v>35100</v>
      </c>
      <c r="P27" s="143">
        <v>37400</v>
      </c>
      <c r="Q27" s="141"/>
      <c r="R27" s="141"/>
      <c r="S27" s="26"/>
      <c r="T27" s="26"/>
      <c r="U27" s="428"/>
      <c r="V27" s="429"/>
      <c r="W27" s="429"/>
    </row>
    <row r="28" spans="1:23" ht="21">
      <c r="A28" s="321">
        <v>18</v>
      </c>
      <c r="B28" s="27" t="s">
        <v>37</v>
      </c>
      <c r="C28" s="323"/>
      <c r="D28" s="322"/>
      <c r="E28" s="322"/>
      <c r="F28" s="322"/>
      <c r="G28" s="21">
        <v>0</v>
      </c>
      <c r="H28" s="139">
        <v>647</v>
      </c>
      <c r="I28" s="23">
        <v>647</v>
      </c>
      <c r="J28" s="22">
        <v>0</v>
      </c>
      <c r="K28" s="24"/>
      <c r="L28" s="24"/>
      <c r="M28" s="2">
        <v>0</v>
      </c>
      <c r="N28" s="2">
        <v>0</v>
      </c>
      <c r="O28" s="4">
        <v>0</v>
      </c>
      <c r="P28" s="143">
        <v>0</v>
      </c>
      <c r="Q28" s="141"/>
      <c r="R28" s="141"/>
      <c r="S28" s="26"/>
      <c r="T28" s="26"/>
      <c r="U28" s="428"/>
      <c r="V28" s="429"/>
      <c r="W28" s="429"/>
    </row>
    <row r="29" spans="1:23" ht="19.5" customHeight="1">
      <c r="A29" s="321">
        <v>19</v>
      </c>
      <c r="B29" s="27" t="s">
        <v>38</v>
      </c>
      <c r="C29" s="323"/>
      <c r="D29" s="322"/>
      <c r="E29" s="322"/>
      <c r="F29" s="322"/>
      <c r="G29" s="21">
        <v>0</v>
      </c>
      <c r="H29" s="139">
        <v>210</v>
      </c>
      <c r="I29" s="23"/>
      <c r="J29" s="22">
        <v>210</v>
      </c>
      <c r="K29" s="24"/>
      <c r="L29" s="25">
        <v>1</v>
      </c>
      <c r="M29" s="2">
        <v>25410</v>
      </c>
      <c r="N29" s="2">
        <v>25400</v>
      </c>
      <c r="O29" s="4">
        <v>24500</v>
      </c>
      <c r="P29" s="143">
        <v>25400</v>
      </c>
      <c r="Q29" s="141"/>
      <c r="R29" s="141"/>
      <c r="S29" s="26"/>
      <c r="T29" s="26"/>
      <c r="U29" s="428"/>
      <c r="V29" s="429"/>
      <c r="W29" s="429"/>
    </row>
    <row r="30" spans="1:23" ht="2.25" customHeight="1" hidden="1">
      <c r="A30" s="321">
        <v>24</v>
      </c>
      <c r="B30" s="27" t="s">
        <v>39</v>
      </c>
      <c r="C30" s="323"/>
      <c r="D30" s="322"/>
      <c r="E30" s="322"/>
      <c r="F30" s="322"/>
      <c r="G30" s="21">
        <v>0</v>
      </c>
      <c r="H30" s="139"/>
      <c r="I30" s="23"/>
      <c r="J30" s="22"/>
      <c r="K30" s="24"/>
      <c r="L30" s="25"/>
      <c r="M30" s="2">
        <v>0</v>
      </c>
      <c r="N30" s="2">
        <v>0</v>
      </c>
      <c r="O30" s="4"/>
      <c r="P30" s="143">
        <v>0</v>
      </c>
      <c r="Q30" s="141"/>
      <c r="R30" s="141"/>
      <c r="S30" s="26"/>
      <c r="T30" s="26"/>
      <c r="U30" s="428"/>
      <c r="V30" s="429"/>
      <c r="W30" s="429"/>
    </row>
    <row r="31" spans="1:23" ht="21" customHeight="1" hidden="1">
      <c r="A31" s="321">
        <v>25</v>
      </c>
      <c r="B31" s="27" t="s">
        <v>40</v>
      </c>
      <c r="C31" s="323"/>
      <c r="D31" s="322"/>
      <c r="E31" s="322"/>
      <c r="F31" s="322"/>
      <c r="G31" s="21">
        <v>0</v>
      </c>
      <c r="H31" s="324"/>
      <c r="I31" s="322"/>
      <c r="J31" s="22"/>
      <c r="K31" s="24"/>
      <c r="L31" s="24"/>
      <c r="M31" s="2">
        <v>0</v>
      </c>
      <c r="N31" s="2">
        <v>0</v>
      </c>
      <c r="O31" s="4"/>
      <c r="P31" s="143">
        <v>0</v>
      </c>
      <c r="Q31" s="141"/>
      <c r="R31" s="141"/>
      <c r="S31" s="26"/>
      <c r="T31" s="26"/>
      <c r="U31" s="428"/>
      <c r="V31" s="429"/>
      <c r="W31" s="429"/>
    </row>
    <row r="32" spans="1:23" ht="21">
      <c r="A32" s="321">
        <v>20</v>
      </c>
      <c r="B32" s="27" t="s">
        <v>41</v>
      </c>
      <c r="C32" s="22">
        <v>27</v>
      </c>
      <c r="D32" s="23">
        <v>1</v>
      </c>
      <c r="E32" s="23">
        <v>14</v>
      </c>
      <c r="F32" s="23">
        <v>8.5</v>
      </c>
      <c r="G32" s="21">
        <v>353070</v>
      </c>
      <c r="H32" s="139">
        <v>563</v>
      </c>
      <c r="I32" s="23"/>
      <c r="J32" s="22">
        <v>563</v>
      </c>
      <c r="K32" s="24"/>
      <c r="L32" s="25">
        <v>2.5</v>
      </c>
      <c r="M32" s="2">
        <v>63810</v>
      </c>
      <c r="N32" s="2">
        <v>416900</v>
      </c>
      <c r="O32" s="4">
        <v>338700</v>
      </c>
      <c r="P32" s="143">
        <v>416900</v>
      </c>
      <c r="Q32" s="141"/>
      <c r="R32" s="141"/>
      <c r="S32" s="26"/>
      <c r="T32" s="26"/>
      <c r="U32" s="428"/>
      <c r="V32" s="429"/>
      <c r="W32" s="429"/>
    </row>
    <row r="33" spans="1:23" ht="19.5" customHeight="1">
      <c r="A33" s="321">
        <v>21</v>
      </c>
      <c r="B33" s="27" t="s">
        <v>42</v>
      </c>
      <c r="C33" s="323"/>
      <c r="D33" s="322"/>
      <c r="E33" s="322"/>
      <c r="F33" s="322"/>
      <c r="G33" s="21">
        <v>0</v>
      </c>
      <c r="H33" s="139">
        <v>524</v>
      </c>
      <c r="I33" s="23"/>
      <c r="J33" s="22">
        <v>524</v>
      </c>
      <c r="K33" s="24"/>
      <c r="L33" s="25">
        <v>2.25</v>
      </c>
      <c r="M33" s="2">
        <v>57560</v>
      </c>
      <c r="N33" s="2">
        <v>57600</v>
      </c>
      <c r="O33" s="4">
        <v>54400</v>
      </c>
      <c r="P33" s="143">
        <v>57600</v>
      </c>
      <c r="Q33" s="141"/>
      <c r="R33" s="141"/>
      <c r="S33" s="26"/>
      <c r="T33" s="26"/>
      <c r="U33" s="428"/>
      <c r="V33" s="429"/>
      <c r="W33" s="429"/>
    </row>
    <row r="34" spans="1:23" ht="21" customHeight="1" hidden="1">
      <c r="A34" s="321">
        <v>28</v>
      </c>
      <c r="B34" s="27" t="s">
        <v>43</v>
      </c>
      <c r="C34" s="323"/>
      <c r="D34" s="322"/>
      <c r="E34" s="322"/>
      <c r="F34" s="322"/>
      <c r="G34" s="21">
        <v>0</v>
      </c>
      <c r="H34" s="324"/>
      <c r="I34" s="322"/>
      <c r="J34" s="22"/>
      <c r="K34" s="24"/>
      <c r="L34" s="24"/>
      <c r="M34" s="2">
        <v>0</v>
      </c>
      <c r="N34" s="2">
        <v>0</v>
      </c>
      <c r="O34" s="4">
        <v>0</v>
      </c>
      <c r="P34" s="143">
        <v>0</v>
      </c>
      <c r="Q34" s="141"/>
      <c r="R34" s="141"/>
      <c r="S34" s="26"/>
      <c r="T34" s="26"/>
      <c r="U34" s="428"/>
      <c r="V34" s="429"/>
      <c r="W34" s="429"/>
    </row>
    <row r="35" spans="1:23" ht="21">
      <c r="A35" s="321">
        <v>22</v>
      </c>
      <c r="B35" s="27" t="s">
        <v>44</v>
      </c>
      <c r="C35" s="323"/>
      <c r="D35" s="322"/>
      <c r="E35" s="322"/>
      <c r="F35" s="322"/>
      <c r="G35" s="21">
        <v>0</v>
      </c>
      <c r="H35" s="139">
        <v>130</v>
      </c>
      <c r="I35" s="23">
        <v>130</v>
      </c>
      <c r="J35" s="22">
        <v>0</v>
      </c>
      <c r="K35" s="24"/>
      <c r="L35" s="25">
        <v>0</v>
      </c>
      <c r="M35" s="2">
        <v>0</v>
      </c>
      <c r="N35" s="2">
        <v>0</v>
      </c>
      <c r="O35" s="4">
        <v>0</v>
      </c>
      <c r="P35" s="143">
        <v>0</v>
      </c>
      <c r="Q35" s="141"/>
      <c r="R35" s="141"/>
      <c r="S35" s="26"/>
      <c r="T35" s="26"/>
      <c r="U35" s="428"/>
      <c r="V35" s="429"/>
      <c r="W35" s="429"/>
    </row>
    <row r="36" spans="1:23" ht="21">
      <c r="A36" s="321">
        <v>23</v>
      </c>
      <c r="B36" s="325" t="s">
        <v>45</v>
      </c>
      <c r="C36" s="323"/>
      <c r="D36" s="322"/>
      <c r="E36" s="322"/>
      <c r="F36" s="322"/>
      <c r="G36" s="21">
        <v>0</v>
      </c>
      <c r="H36" s="139">
        <v>410</v>
      </c>
      <c r="I36" s="23"/>
      <c r="J36" s="22">
        <v>410</v>
      </c>
      <c r="K36" s="24"/>
      <c r="L36" s="25">
        <v>2.75</v>
      </c>
      <c r="M36" s="2">
        <v>68590</v>
      </c>
      <c r="N36" s="2">
        <v>68600</v>
      </c>
      <c r="O36" s="4">
        <v>64200</v>
      </c>
      <c r="P36" s="143">
        <v>68600</v>
      </c>
      <c r="Q36" s="141"/>
      <c r="R36" s="141"/>
      <c r="S36" s="26"/>
      <c r="T36" s="26"/>
      <c r="U36" s="428"/>
      <c r="V36" s="429"/>
      <c r="W36" s="429"/>
    </row>
    <row r="37" spans="1:23" ht="21">
      <c r="A37" s="321">
        <v>24</v>
      </c>
      <c r="B37" s="27" t="s">
        <v>46</v>
      </c>
      <c r="C37" s="22">
        <v>44</v>
      </c>
      <c r="D37" s="23">
        <v>1</v>
      </c>
      <c r="E37" s="23">
        <v>14</v>
      </c>
      <c r="F37" s="23">
        <v>5.25</v>
      </c>
      <c r="G37" s="21">
        <v>247040</v>
      </c>
      <c r="H37" s="139">
        <v>573</v>
      </c>
      <c r="I37" s="23"/>
      <c r="J37" s="22">
        <v>573</v>
      </c>
      <c r="K37" s="24"/>
      <c r="L37" s="25">
        <v>1.25</v>
      </c>
      <c r="M37" s="2">
        <v>34140</v>
      </c>
      <c r="N37" s="2">
        <v>281200</v>
      </c>
      <c r="O37" s="4">
        <v>224500</v>
      </c>
      <c r="P37" s="143">
        <v>281200</v>
      </c>
      <c r="Q37" s="141"/>
      <c r="R37" s="141"/>
      <c r="S37" s="26"/>
      <c r="T37" s="26"/>
      <c r="U37" s="428"/>
      <c r="V37" s="429"/>
      <c r="W37" s="429"/>
    </row>
    <row r="38" spans="1:23" ht="21">
      <c r="A38" s="321">
        <v>25</v>
      </c>
      <c r="B38" s="27" t="s">
        <v>47</v>
      </c>
      <c r="C38" s="323"/>
      <c r="D38" s="23"/>
      <c r="E38" s="23"/>
      <c r="F38" s="322"/>
      <c r="G38" s="21">
        <v>0</v>
      </c>
      <c r="H38" s="139">
        <v>525</v>
      </c>
      <c r="I38" s="23"/>
      <c r="J38" s="22">
        <v>525</v>
      </c>
      <c r="K38" s="24"/>
      <c r="L38" s="25">
        <v>2.5</v>
      </c>
      <c r="M38" s="2">
        <v>63520</v>
      </c>
      <c r="N38" s="2">
        <v>63500</v>
      </c>
      <c r="O38" s="4">
        <v>60100</v>
      </c>
      <c r="P38" s="143">
        <v>63500</v>
      </c>
      <c r="Q38" s="141"/>
      <c r="R38" s="141"/>
      <c r="S38" s="26"/>
      <c r="T38" s="26"/>
      <c r="U38" s="428"/>
      <c r="V38" s="429"/>
      <c r="W38" s="429"/>
    </row>
    <row r="39" spans="1:23" ht="21">
      <c r="A39" s="321">
        <v>26</v>
      </c>
      <c r="B39" s="27" t="s">
        <v>48</v>
      </c>
      <c r="C39" s="22">
        <v>41</v>
      </c>
      <c r="D39" s="23">
        <v>1</v>
      </c>
      <c r="E39" s="23">
        <v>20</v>
      </c>
      <c r="F39" s="23">
        <v>6.5</v>
      </c>
      <c r="G39" s="21">
        <v>306600</v>
      </c>
      <c r="H39" s="139">
        <v>561</v>
      </c>
      <c r="I39" s="23"/>
      <c r="J39" s="22">
        <v>561</v>
      </c>
      <c r="K39" s="24"/>
      <c r="L39" s="25">
        <v>4</v>
      </c>
      <c r="M39" s="2">
        <v>99490</v>
      </c>
      <c r="N39" s="2">
        <v>406100</v>
      </c>
      <c r="O39" s="4">
        <v>334100</v>
      </c>
      <c r="P39" s="143">
        <v>406100</v>
      </c>
      <c r="Q39" s="141"/>
      <c r="R39" s="141"/>
      <c r="S39" s="26"/>
      <c r="T39" s="26"/>
      <c r="U39" s="428"/>
      <c r="V39" s="429"/>
      <c r="W39" s="429"/>
    </row>
    <row r="40" spans="1:23" ht="21">
      <c r="A40" s="321">
        <v>27</v>
      </c>
      <c r="B40" s="27" t="s">
        <v>49</v>
      </c>
      <c r="C40" s="323"/>
      <c r="D40" s="322"/>
      <c r="E40" s="322"/>
      <c r="F40" s="322"/>
      <c r="G40" s="21">
        <v>0</v>
      </c>
      <c r="H40" s="146">
        <v>302</v>
      </c>
      <c r="I40" s="23"/>
      <c r="J40" s="22">
        <v>302</v>
      </c>
      <c r="K40" s="24"/>
      <c r="L40" s="25">
        <v>3.5</v>
      </c>
      <c r="M40" s="2">
        <v>85610</v>
      </c>
      <c r="N40" s="2">
        <v>85600</v>
      </c>
      <c r="O40" s="4">
        <v>91200</v>
      </c>
      <c r="P40" s="142">
        <v>91200</v>
      </c>
      <c r="Q40" s="141"/>
      <c r="R40" s="141"/>
      <c r="S40" s="26"/>
      <c r="T40" s="26"/>
      <c r="U40" s="428"/>
      <c r="V40" s="429"/>
      <c r="W40" s="429"/>
    </row>
    <row r="41" spans="1:23" ht="21">
      <c r="A41" s="321">
        <v>28</v>
      </c>
      <c r="B41" s="27" t="s">
        <v>50</v>
      </c>
      <c r="C41" s="22">
        <v>158</v>
      </c>
      <c r="D41" s="23">
        <v>3</v>
      </c>
      <c r="E41" s="23">
        <v>62</v>
      </c>
      <c r="F41" s="23">
        <v>16.25</v>
      </c>
      <c r="G41" s="21">
        <v>823470</v>
      </c>
      <c r="H41" s="139">
        <v>1853</v>
      </c>
      <c r="I41" s="23"/>
      <c r="J41" s="22">
        <v>1853</v>
      </c>
      <c r="K41" s="24"/>
      <c r="L41" s="25">
        <v>1.5</v>
      </c>
      <c r="M41" s="2">
        <v>49880</v>
      </c>
      <c r="N41" s="2">
        <v>873400</v>
      </c>
      <c r="O41" s="4">
        <v>670800</v>
      </c>
      <c r="P41" s="144">
        <v>873400</v>
      </c>
      <c r="Q41" s="141"/>
      <c r="R41" s="141"/>
      <c r="S41" s="26"/>
      <c r="T41" s="26"/>
      <c r="U41" s="428"/>
      <c r="V41" s="429"/>
      <c r="W41" s="429"/>
    </row>
    <row r="42" spans="1:20" ht="0.75" customHeight="1">
      <c r="A42" s="321">
        <v>36</v>
      </c>
      <c r="B42" s="27" t="s">
        <v>51</v>
      </c>
      <c r="C42" s="323"/>
      <c r="D42" s="322"/>
      <c r="E42" s="322"/>
      <c r="F42" s="322"/>
      <c r="G42" s="21">
        <v>0</v>
      </c>
      <c r="H42" s="324"/>
      <c r="I42" s="322"/>
      <c r="J42" s="22"/>
      <c r="K42" s="24"/>
      <c r="L42" s="24"/>
      <c r="M42" s="2">
        <v>0</v>
      </c>
      <c r="N42" s="2">
        <v>0</v>
      </c>
      <c r="O42" s="143"/>
      <c r="P42" s="2">
        <v>0</v>
      </c>
      <c r="Q42" s="326"/>
      <c r="R42" s="141"/>
      <c r="S42" s="26"/>
      <c r="T42" s="26"/>
    </row>
    <row r="43" spans="1:20" ht="21">
      <c r="A43" s="321">
        <v>29</v>
      </c>
      <c r="B43" s="27" t="s">
        <v>52</v>
      </c>
      <c r="C43" s="22">
        <v>41</v>
      </c>
      <c r="D43" s="23">
        <v>1</v>
      </c>
      <c r="E43" s="23">
        <v>15</v>
      </c>
      <c r="F43" s="23">
        <v>5.5</v>
      </c>
      <c r="G43" s="21">
        <v>257860</v>
      </c>
      <c r="H43" s="139">
        <v>664</v>
      </c>
      <c r="I43" s="23"/>
      <c r="J43" s="22">
        <v>664</v>
      </c>
      <c r="K43" s="24"/>
      <c r="L43" s="25">
        <v>2.75</v>
      </c>
      <c r="M43" s="2">
        <v>70530</v>
      </c>
      <c r="N43" s="2">
        <v>328400</v>
      </c>
      <c r="O43" s="4">
        <v>273800</v>
      </c>
      <c r="P43" s="4">
        <v>328400</v>
      </c>
      <c r="Q43" s="326"/>
      <c r="R43" s="141"/>
      <c r="S43" s="26"/>
      <c r="T43" s="26"/>
    </row>
    <row r="44" spans="1:20" ht="21">
      <c r="A44" s="321">
        <v>30</v>
      </c>
      <c r="B44" s="27" t="s">
        <v>53</v>
      </c>
      <c r="C44" s="22">
        <v>115</v>
      </c>
      <c r="D44" s="23">
        <v>2</v>
      </c>
      <c r="E44" s="23">
        <v>41</v>
      </c>
      <c r="F44" s="23">
        <v>12</v>
      </c>
      <c r="G44" s="21">
        <v>589260</v>
      </c>
      <c r="H44" s="139">
        <v>1175</v>
      </c>
      <c r="I44" s="23"/>
      <c r="J44" s="22">
        <v>1175</v>
      </c>
      <c r="K44" s="24"/>
      <c r="L44" s="25">
        <v>2</v>
      </c>
      <c r="M44" s="2">
        <v>56590</v>
      </c>
      <c r="N44" s="2">
        <v>645900</v>
      </c>
      <c r="O44" s="4">
        <v>542100</v>
      </c>
      <c r="P44" s="4">
        <v>645900</v>
      </c>
      <c r="Q44" s="326"/>
      <c r="R44" s="141"/>
      <c r="S44" s="26"/>
      <c r="T44" s="26"/>
    </row>
    <row r="45" spans="1:20" ht="20.25">
      <c r="A45" s="321"/>
      <c r="B45" s="27" t="s">
        <v>54</v>
      </c>
      <c r="C45" s="30">
        <v>888</v>
      </c>
      <c r="D45" s="30">
        <v>19.5</v>
      </c>
      <c r="E45" s="30">
        <v>335</v>
      </c>
      <c r="F45" s="30">
        <v>109.75</v>
      </c>
      <c r="G45" s="30">
        <v>5258490</v>
      </c>
      <c r="H45" s="30">
        <v>20912</v>
      </c>
      <c r="I45" s="30">
        <v>4957</v>
      </c>
      <c r="J45" s="31">
        <v>15955</v>
      </c>
      <c r="K45" s="32"/>
      <c r="L45" s="33">
        <v>57.75</v>
      </c>
      <c r="M45" s="34">
        <v>1496530</v>
      </c>
      <c r="N45" s="35">
        <v>6755400</v>
      </c>
      <c r="O45" s="36">
        <v>5651100</v>
      </c>
      <c r="P45" s="36">
        <v>6774600</v>
      </c>
      <c r="Q45" s="327"/>
      <c r="R45" s="147"/>
      <c r="S45" s="37"/>
      <c r="T45" s="37"/>
    </row>
    <row r="46" spans="1:20" ht="21">
      <c r="A46" s="321">
        <v>31</v>
      </c>
      <c r="B46" s="27" t="s">
        <v>55</v>
      </c>
      <c r="C46" s="22">
        <v>250</v>
      </c>
      <c r="D46" s="23">
        <v>9</v>
      </c>
      <c r="E46" s="23">
        <v>180</v>
      </c>
      <c r="F46" s="23">
        <v>51.25</v>
      </c>
      <c r="G46" s="28">
        <v>2490820</v>
      </c>
      <c r="H46" s="22">
        <v>6778</v>
      </c>
      <c r="I46" s="23"/>
      <c r="J46" s="22">
        <v>6778</v>
      </c>
      <c r="K46" s="24"/>
      <c r="L46" s="25">
        <v>8</v>
      </c>
      <c r="M46" s="2">
        <v>242270</v>
      </c>
      <c r="N46" s="2">
        <v>2733100</v>
      </c>
      <c r="O46" s="5">
        <v>2690300</v>
      </c>
      <c r="P46" s="4">
        <v>2733100</v>
      </c>
      <c r="Q46" s="326"/>
      <c r="R46" s="141"/>
      <c r="S46" s="26"/>
      <c r="T46" s="26"/>
    </row>
    <row r="47" spans="1:20" ht="0.75" customHeight="1">
      <c r="A47" s="321">
        <v>40</v>
      </c>
      <c r="B47" s="27" t="s">
        <v>56</v>
      </c>
      <c r="C47" s="22"/>
      <c r="D47" s="23"/>
      <c r="E47" s="23"/>
      <c r="F47" s="23"/>
      <c r="G47" s="28">
        <v>0</v>
      </c>
      <c r="H47" s="22"/>
      <c r="I47" s="23"/>
      <c r="J47" s="22"/>
      <c r="K47" s="24"/>
      <c r="L47" s="25"/>
      <c r="M47" s="2">
        <v>0</v>
      </c>
      <c r="N47" s="2">
        <v>0</v>
      </c>
      <c r="O47" s="4"/>
      <c r="P47" s="4">
        <v>0</v>
      </c>
      <c r="Q47" s="326"/>
      <c r="R47" s="141"/>
      <c r="S47" s="26"/>
      <c r="T47" s="26"/>
    </row>
    <row r="48" spans="1:20" ht="21" hidden="1">
      <c r="A48" s="321">
        <v>41</v>
      </c>
      <c r="B48" s="27" t="s">
        <v>57</v>
      </c>
      <c r="C48" s="328"/>
      <c r="D48" s="322"/>
      <c r="E48" s="322"/>
      <c r="F48" s="23"/>
      <c r="G48" s="28">
        <v>0</v>
      </c>
      <c r="H48" s="22"/>
      <c r="I48" s="23"/>
      <c r="J48" s="22"/>
      <c r="K48" s="24"/>
      <c r="L48" s="25"/>
      <c r="M48" s="2">
        <v>0</v>
      </c>
      <c r="N48" s="2">
        <v>0</v>
      </c>
      <c r="O48" s="5"/>
      <c r="P48" s="4">
        <v>0</v>
      </c>
      <c r="Q48" s="326"/>
      <c r="R48" s="141"/>
      <c r="S48" s="26"/>
      <c r="T48" s="26"/>
    </row>
    <row r="49" spans="1:20" ht="20.25">
      <c r="A49" s="321"/>
      <c r="B49" s="27" t="s">
        <v>58</v>
      </c>
      <c r="C49" s="30">
        <v>250</v>
      </c>
      <c r="D49" s="30">
        <v>9</v>
      </c>
      <c r="E49" s="30">
        <v>180</v>
      </c>
      <c r="F49" s="148">
        <v>51.25</v>
      </c>
      <c r="G49" s="30">
        <v>2490820</v>
      </c>
      <c r="H49" s="38">
        <v>6778</v>
      </c>
      <c r="I49" s="38">
        <v>0</v>
      </c>
      <c r="J49" s="31">
        <v>6778</v>
      </c>
      <c r="K49" s="39">
        <v>0</v>
      </c>
      <c r="L49" s="40">
        <v>8</v>
      </c>
      <c r="M49" s="38">
        <v>242270</v>
      </c>
      <c r="N49" s="35">
        <v>2733100</v>
      </c>
      <c r="O49" s="36">
        <v>2690300</v>
      </c>
      <c r="P49" s="36">
        <v>2733100</v>
      </c>
      <c r="Q49" s="327"/>
      <c r="R49" s="147"/>
      <c r="S49" s="37"/>
      <c r="T49" s="37"/>
    </row>
    <row r="50" spans="1:20" ht="20.25">
      <c r="A50" s="329"/>
      <c r="B50" s="330" t="s">
        <v>121</v>
      </c>
      <c r="C50" s="41">
        <v>1138</v>
      </c>
      <c r="D50" s="41">
        <v>28.5</v>
      </c>
      <c r="E50" s="41">
        <v>515</v>
      </c>
      <c r="F50" s="41">
        <v>161</v>
      </c>
      <c r="G50" s="331">
        <v>7749310</v>
      </c>
      <c r="H50" s="41">
        <v>27690</v>
      </c>
      <c r="I50" s="41">
        <v>4957</v>
      </c>
      <c r="J50" s="31">
        <v>22733</v>
      </c>
      <c r="K50" s="32">
        <v>0</v>
      </c>
      <c r="L50" s="33">
        <v>65.75</v>
      </c>
      <c r="M50" s="35">
        <v>1738800</v>
      </c>
      <c r="N50" s="35">
        <v>9488500</v>
      </c>
      <c r="O50" s="42">
        <v>8341400</v>
      </c>
      <c r="P50" s="42">
        <v>9507700</v>
      </c>
      <c r="Q50" s="327"/>
      <c r="R50" s="147"/>
      <c r="S50" s="37"/>
      <c r="T50" s="37"/>
    </row>
    <row r="51" spans="1:20" ht="21.75" customHeight="1">
      <c r="A51" s="423" t="s">
        <v>348</v>
      </c>
      <c r="B51" s="424"/>
      <c r="C51" s="424"/>
      <c r="D51" s="424"/>
      <c r="E51" s="424"/>
      <c r="F51" s="424"/>
      <c r="G51" s="425"/>
      <c r="H51" s="423" t="s">
        <v>349</v>
      </c>
      <c r="I51" s="424"/>
      <c r="J51" s="424"/>
      <c r="K51" s="424"/>
      <c r="L51" s="424"/>
      <c r="M51" s="425"/>
      <c r="N51" s="332"/>
      <c r="O51" s="329"/>
      <c r="P51" s="329"/>
      <c r="Q51" s="329"/>
      <c r="R51" s="329"/>
      <c r="S51" s="333"/>
      <c r="T51" s="333"/>
    </row>
    <row r="52" ht="9.75" customHeight="1"/>
    <row r="53" spans="2:12" ht="18.75" customHeight="1">
      <c r="B53" s="422" t="s">
        <v>350</v>
      </c>
      <c r="C53" s="422"/>
      <c r="D53" s="422"/>
      <c r="E53" s="422"/>
      <c r="F53" s="422"/>
      <c r="G53" s="422"/>
      <c r="H53" s="422"/>
      <c r="I53" s="422"/>
      <c r="J53" s="422"/>
      <c r="K53" s="422"/>
      <c r="L53" s="422"/>
    </row>
    <row r="54" spans="2:16" ht="18.75" customHeight="1">
      <c r="B54" s="422" t="s">
        <v>351</v>
      </c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</row>
    <row r="55" spans="2:16" ht="18.75" customHeight="1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2:13" ht="24.75" customHeight="1">
      <c r="B56" s="43"/>
      <c r="C56" s="43"/>
      <c r="D56" s="343" t="s">
        <v>474</v>
      </c>
      <c r="E56" s="343"/>
      <c r="F56" s="344"/>
      <c r="G56" s="195"/>
      <c r="H56" s="345"/>
      <c r="I56" s="345"/>
      <c r="J56" s="345"/>
      <c r="K56" s="345"/>
      <c r="L56" s="345"/>
      <c r="M56" s="345"/>
    </row>
  </sheetData>
  <sheetProtection/>
  <mergeCells count="20">
    <mergeCell ref="U7:W7"/>
    <mergeCell ref="U8:W23"/>
    <mergeCell ref="U25:W25"/>
    <mergeCell ref="U26:W41"/>
    <mergeCell ref="U1:V1"/>
    <mergeCell ref="Q4:Q5"/>
    <mergeCell ref="R4:R5"/>
    <mergeCell ref="U4:W6"/>
    <mergeCell ref="O4:O5"/>
    <mergeCell ref="P4:P5"/>
    <mergeCell ref="B53:L53"/>
    <mergeCell ref="B54:P54"/>
    <mergeCell ref="A51:G51"/>
    <mergeCell ref="H51:M51"/>
    <mergeCell ref="B2:N2"/>
    <mergeCell ref="A4:A5"/>
    <mergeCell ref="B4:B5"/>
    <mergeCell ref="C4:G4"/>
    <mergeCell ref="H4:M4"/>
    <mergeCell ref="N4:N5"/>
  </mergeCells>
  <printOptions/>
  <pageMargins left="0.41" right="0.2" top="0.2" bottom="0.5" header="0.2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75" zoomScaleSheetLayoutView="75" zoomScalePageLayoutView="0" workbookViewId="0" topLeftCell="B1">
      <selection activeCell="F6" sqref="F6"/>
    </sheetView>
  </sheetViews>
  <sheetFormatPr defaultColWidth="9.16015625" defaultRowHeight="12.75"/>
  <cols>
    <col min="1" max="1" width="3.83203125" style="71" hidden="1" customWidth="1"/>
    <col min="2" max="2" width="15.33203125" style="72" customWidth="1"/>
    <col min="3" max="3" width="14" style="72" customWidth="1"/>
    <col min="4" max="4" width="16" style="72" customWidth="1"/>
    <col min="5" max="5" width="52.66015625" style="71" customWidth="1"/>
    <col min="6" max="6" width="45" style="71" customWidth="1"/>
    <col min="7" max="8" width="21.16015625" style="71" customWidth="1"/>
    <col min="9" max="9" width="19.66015625" style="71" customWidth="1"/>
    <col min="10" max="10" width="26.33203125" style="71" customWidth="1"/>
    <col min="11" max="16384" width="9.16015625" style="73" customWidth="1"/>
  </cols>
  <sheetData>
    <row r="1" spans="1:10" s="70" customFormat="1" ht="15.75" customHeight="1">
      <c r="A1" s="69"/>
      <c r="B1" s="437"/>
      <c r="C1" s="437"/>
      <c r="D1" s="437"/>
      <c r="E1" s="437"/>
      <c r="F1" s="437"/>
      <c r="G1" s="437"/>
      <c r="H1" s="437"/>
      <c r="I1" s="437"/>
      <c r="J1" s="437"/>
    </row>
    <row r="2" spans="7:10" ht="77.25" customHeight="1">
      <c r="G2" s="440" t="s">
        <v>2</v>
      </c>
      <c r="H2" s="440"/>
      <c r="I2" s="440"/>
      <c r="J2" s="440"/>
    </row>
    <row r="3" spans="2:10" ht="45" customHeight="1">
      <c r="B3" s="438" t="s">
        <v>315</v>
      </c>
      <c r="C3" s="439"/>
      <c r="D3" s="439"/>
      <c r="E3" s="439"/>
      <c r="F3" s="439"/>
      <c r="G3" s="439"/>
      <c r="H3" s="439"/>
      <c r="I3" s="439"/>
      <c r="J3" s="439"/>
    </row>
    <row r="4" spans="2:10" ht="14.25" customHeight="1" hidden="1">
      <c r="B4" s="74"/>
      <c r="C4" s="75"/>
      <c r="D4" s="75"/>
      <c r="E4" s="76"/>
      <c r="F4" s="77"/>
      <c r="G4" s="77"/>
      <c r="H4" s="78"/>
      <c r="I4" s="77"/>
      <c r="J4" s="79" t="s">
        <v>118</v>
      </c>
    </row>
    <row r="5" spans="1:10" ht="100.5" customHeight="1">
      <c r="A5" s="80"/>
      <c r="B5" s="127" t="s">
        <v>158</v>
      </c>
      <c r="C5" s="127" t="s">
        <v>157</v>
      </c>
      <c r="D5" s="127" t="s">
        <v>156</v>
      </c>
      <c r="E5" s="128" t="s">
        <v>155</v>
      </c>
      <c r="F5" s="118" t="s">
        <v>84</v>
      </c>
      <c r="G5" s="118" t="s">
        <v>78</v>
      </c>
      <c r="H5" s="118" t="s">
        <v>79</v>
      </c>
      <c r="I5" s="118" t="s">
        <v>80</v>
      </c>
      <c r="J5" s="118" t="s">
        <v>81</v>
      </c>
    </row>
    <row r="6" spans="1:10" ht="37.5" customHeight="1">
      <c r="A6" s="80"/>
      <c r="B6" s="305" t="s">
        <v>252</v>
      </c>
      <c r="C6" s="305"/>
      <c r="D6" s="305"/>
      <c r="E6" s="267" t="s">
        <v>308</v>
      </c>
      <c r="F6" s="124"/>
      <c r="G6" s="124">
        <v>50000</v>
      </c>
      <c r="H6" s="124"/>
      <c r="I6" s="124"/>
      <c r="J6" s="124">
        <v>50000</v>
      </c>
    </row>
    <row r="7" spans="1:10" ht="35.25" customHeight="1">
      <c r="A7" s="80"/>
      <c r="B7" s="305" t="s">
        <v>253</v>
      </c>
      <c r="C7" s="305"/>
      <c r="D7" s="305"/>
      <c r="E7" s="267" t="s">
        <v>308</v>
      </c>
      <c r="F7" s="124"/>
      <c r="G7" s="124">
        <v>50000</v>
      </c>
      <c r="H7" s="124"/>
      <c r="I7" s="124"/>
      <c r="J7" s="124">
        <v>50000</v>
      </c>
    </row>
    <row r="8" spans="1:10" ht="96.75" customHeight="1">
      <c r="A8" s="80"/>
      <c r="B8" s="306" t="s">
        <v>456</v>
      </c>
      <c r="C8" s="306" t="s">
        <v>465</v>
      </c>
      <c r="D8" s="306" t="s">
        <v>244</v>
      </c>
      <c r="E8" s="307" t="s">
        <v>455</v>
      </c>
      <c r="F8" s="100" t="s">
        <v>482</v>
      </c>
      <c r="G8" s="100">
        <v>50000</v>
      </c>
      <c r="H8" s="100"/>
      <c r="I8" s="100"/>
      <c r="J8" s="100">
        <v>50000</v>
      </c>
    </row>
    <row r="9" spans="1:10" ht="34.5" customHeight="1">
      <c r="A9" s="80"/>
      <c r="B9" s="268" t="s">
        <v>282</v>
      </c>
      <c r="C9" s="269"/>
      <c r="D9" s="270"/>
      <c r="E9" s="271" t="s">
        <v>60</v>
      </c>
      <c r="F9" s="124"/>
      <c r="G9" s="124"/>
      <c r="H9" s="124"/>
      <c r="I9" s="124"/>
      <c r="J9" s="276">
        <v>410600</v>
      </c>
    </row>
    <row r="10" spans="1:10" ht="0.75" customHeight="1" hidden="1">
      <c r="A10" s="80"/>
      <c r="B10" s="272" t="s">
        <v>163</v>
      </c>
      <c r="C10" s="273"/>
      <c r="D10" s="274"/>
      <c r="E10" s="274" t="s">
        <v>60</v>
      </c>
      <c r="F10" s="275" t="s">
        <v>122</v>
      </c>
      <c r="G10" s="124"/>
      <c r="H10" s="124"/>
      <c r="I10" s="124"/>
      <c r="J10" s="276"/>
    </row>
    <row r="11" spans="1:10" ht="24.75" customHeight="1" hidden="1">
      <c r="A11" s="80"/>
      <c r="B11" s="267"/>
      <c r="C11" s="163" t="s">
        <v>139</v>
      </c>
      <c r="D11" s="252" t="s">
        <v>138</v>
      </c>
      <c r="E11" s="277" t="s">
        <v>140</v>
      </c>
      <c r="F11" s="275" t="s">
        <v>122</v>
      </c>
      <c r="G11" s="124"/>
      <c r="H11" s="124"/>
      <c r="I11" s="124"/>
      <c r="J11" s="276"/>
    </row>
    <row r="12" spans="1:10" ht="38.25" customHeight="1">
      <c r="A12" s="80"/>
      <c r="B12" s="278" t="s">
        <v>310</v>
      </c>
      <c r="C12" s="279"/>
      <c r="D12" s="280"/>
      <c r="E12" s="281" t="s">
        <v>60</v>
      </c>
      <c r="F12" s="275"/>
      <c r="G12" s="124"/>
      <c r="H12" s="124"/>
      <c r="I12" s="124"/>
      <c r="J12" s="276">
        <v>410600</v>
      </c>
    </row>
    <row r="13" spans="1:10" ht="111" customHeight="1">
      <c r="A13" s="80"/>
      <c r="B13" s="282" t="s">
        <v>287</v>
      </c>
      <c r="C13" s="279" t="s">
        <v>182</v>
      </c>
      <c r="D13" s="283" t="s">
        <v>138</v>
      </c>
      <c r="E13" s="264" t="s">
        <v>286</v>
      </c>
      <c r="F13" s="275" t="s">
        <v>122</v>
      </c>
      <c r="G13" s="124"/>
      <c r="H13" s="124"/>
      <c r="I13" s="124"/>
      <c r="J13" s="309">
        <v>309500</v>
      </c>
    </row>
    <row r="14" spans="1:10" ht="58.5" customHeight="1">
      <c r="A14" s="80"/>
      <c r="B14" s="302" t="s">
        <v>311</v>
      </c>
      <c r="C14" s="279">
        <v>1090</v>
      </c>
      <c r="D14" s="266" t="s">
        <v>217</v>
      </c>
      <c r="E14" s="264" t="s">
        <v>309</v>
      </c>
      <c r="F14" s="275" t="s">
        <v>122</v>
      </c>
      <c r="G14" s="124"/>
      <c r="H14" s="124"/>
      <c r="I14" s="124"/>
      <c r="J14" s="309">
        <v>7300</v>
      </c>
    </row>
    <row r="15" spans="1:10" ht="56.25">
      <c r="A15" s="80"/>
      <c r="B15" s="284" t="s">
        <v>312</v>
      </c>
      <c r="C15" s="163">
        <v>1150</v>
      </c>
      <c r="D15" s="274" t="s">
        <v>150</v>
      </c>
      <c r="E15" s="277" t="s">
        <v>183</v>
      </c>
      <c r="F15" s="275" t="s">
        <v>122</v>
      </c>
      <c r="G15" s="285"/>
      <c r="H15" s="285"/>
      <c r="I15" s="285"/>
      <c r="J15" s="309">
        <v>16000</v>
      </c>
    </row>
    <row r="16" spans="1:10" ht="37.5">
      <c r="A16" s="80"/>
      <c r="B16" s="303" t="s">
        <v>314</v>
      </c>
      <c r="C16" s="163">
        <v>1161</v>
      </c>
      <c r="D16" s="304" t="s">
        <v>150</v>
      </c>
      <c r="E16" s="277" t="s">
        <v>313</v>
      </c>
      <c r="F16" s="275" t="s">
        <v>122</v>
      </c>
      <c r="G16" s="285"/>
      <c r="H16" s="285"/>
      <c r="I16" s="285"/>
      <c r="J16" s="309">
        <v>48500</v>
      </c>
    </row>
    <row r="17" spans="1:10" ht="132" customHeight="1">
      <c r="A17" s="80"/>
      <c r="B17" s="303" t="s">
        <v>457</v>
      </c>
      <c r="C17" s="163" t="s">
        <v>465</v>
      </c>
      <c r="D17" s="304" t="s">
        <v>244</v>
      </c>
      <c r="E17" s="277" t="s">
        <v>455</v>
      </c>
      <c r="F17" s="308" t="s">
        <v>481</v>
      </c>
      <c r="G17" s="285"/>
      <c r="H17" s="285"/>
      <c r="I17" s="285"/>
      <c r="J17" s="309">
        <v>29300</v>
      </c>
    </row>
    <row r="18" spans="1:11" ht="55.5" customHeight="1">
      <c r="A18" s="80"/>
      <c r="B18" s="167" t="s">
        <v>288</v>
      </c>
      <c r="C18" s="286"/>
      <c r="D18" s="243"/>
      <c r="E18" s="287" t="s">
        <v>165</v>
      </c>
      <c r="F18" s="275"/>
      <c r="G18" s="124"/>
      <c r="H18" s="124"/>
      <c r="I18" s="124"/>
      <c r="J18" s="276">
        <v>66000</v>
      </c>
      <c r="K18" s="81"/>
    </row>
    <row r="19" spans="1:11" ht="54" customHeight="1">
      <c r="A19" s="80"/>
      <c r="B19" s="167" t="s">
        <v>289</v>
      </c>
      <c r="C19" s="286"/>
      <c r="D19" s="243"/>
      <c r="E19" s="287" t="s">
        <v>165</v>
      </c>
      <c r="F19" s="275"/>
      <c r="G19" s="124"/>
      <c r="H19" s="124"/>
      <c r="I19" s="124"/>
      <c r="J19" s="276">
        <v>66000</v>
      </c>
      <c r="K19" s="81"/>
    </row>
    <row r="20" spans="1:11" ht="60" customHeight="1">
      <c r="A20" s="80"/>
      <c r="B20" s="159" t="s">
        <v>300</v>
      </c>
      <c r="C20" s="163" t="str">
        <f>'[1]Лист1'!B67</f>
        <v>3041</v>
      </c>
      <c r="D20" s="252" t="str">
        <f>'[1]Лист1'!C67</f>
        <v>1040</v>
      </c>
      <c r="E20" s="288" t="s">
        <v>293</v>
      </c>
      <c r="F20" s="122" t="s">
        <v>316</v>
      </c>
      <c r="G20" s="124"/>
      <c r="H20" s="124"/>
      <c r="I20" s="124"/>
      <c r="J20" s="276">
        <v>60000</v>
      </c>
      <c r="K20" s="81"/>
    </row>
    <row r="21" spans="1:11" ht="87.75" customHeight="1">
      <c r="A21" s="80"/>
      <c r="B21" s="159" t="s">
        <v>304</v>
      </c>
      <c r="C21" s="163">
        <v>3104</v>
      </c>
      <c r="D21" s="243">
        <v>1020</v>
      </c>
      <c r="E21" s="288" t="s">
        <v>297</v>
      </c>
      <c r="F21" s="122" t="s">
        <v>122</v>
      </c>
      <c r="G21" s="124"/>
      <c r="H21" s="124"/>
      <c r="I21" s="124"/>
      <c r="J21" s="276">
        <v>6000</v>
      </c>
      <c r="K21" s="81"/>
    </row>
    <row r="22" spans="1:10" s="83" customFormat="1" ht="55.5" customHeight="1">
      <c r="A22" s="82"/>
      <c r="B22" s="167" t="s">
        <v>162</v>
      </c>
      <c r="C22" s="165"/>
      <c r="D22" s="165"/>
      <c r="E22" s="289" t="s">
        <v>166</v>
      </c>
      <c r="F22" s="290"/>
      <c r="G22" s="291"/>
      <c r="H22" s="291"/>
      <c r="I22" s="291"/>
      <c r="J22" s="292">
        <v>296000</v>
      </c>
    </row>
    <row r="23" spans="1:10" s="83" customFormat="1" ht="49.5" customHeight="1">
      <c r="A23" s="82"/>
      <c r="B23" s="293" t="s">
        <v>163</v>
      </c>
      <c r="C23" s="294"/>
      <c r="D23" s="294"/>
      <c r="E23" s="289" t="s">
        <v>166</v>
      </c>
      <c r="F23" s="290"/>
      <c r="G23" s="291"/>
      <c r="H23" s="291"/>
      <c r="I23" s="291"/>
      <c r="J23" s="292">
        <v>296000</v>
      </c>
    </row>
    <row r="24" spans="1:10" s="83" customFormat="1" ht="147" customHeight="1">
      <c r="A24" s="82"/>
      <c r="B24" s="297" t="s">
        <v>466</v>
      </c>
      <c r="C24" s="265" t="s">
        <v>465</v>
      </c>
      <c r="D24" s="265" t="s">
        <v>244</v>
      </c>
      <c r="E24" s="301" t="s">
        <v>455</v>
      </c>
      <c r="F24" s="308" t="s">
        <v>480</v>
      </c>
      <c r="G24" s="291"/>
      <c r="H24" s="291"/>
      <c r="I24" s="291"/>
      <c r="J24" s="123">
        <v>296000</v>
      </c>
    </row>
    <row r="25" spans="2:10" ht="26.25" customHeight="1">
      <c r="B25" s="160"/>
      <c r="C25" s="160"/>
      <c r="D25" s="159"/>
      <c r="E25" s="295" t="s">
        <v>77</v>
      </c>
      <c r="F25" s="296"/>
      <c r="G25" s="276">
        <v>50000</v>
      </c>
      <c r="H25" s="276"/>
      <c r="I25" s="276"/>
      <c r="J25" s="276">
        <v>822600</v>
      </c>
    </row>
    <row r="26" spans="2:10" ht="40.5" customHeight="1">
      <c r="B26" s="195"/>
      <c r="C26" s="436" t="s">
        <v>477</v>
      </c>
      <c r="D26" s="436"/>
      <c r="E26" s="436"/>
      <c r="F26" s="436"/>
      <c r="G26" s="436"/>
      <c r="H26" s="436"/>
      <c r="I26" s="436"/>
      <c r="J26" s="196"/>
    </row>
    <row r="27" spans="2:10" ht="17.25" customHeight="1">
      <c r="B27" s="84"/>
      <c r="C27" s="84"/>
      <c r="D27" s="84"/>
      <c r="E27" s="84"/>
      <c r="F27" s="84"/>
      <c r="G27" s="84"/>
      <c r="H27" s="84"/>
      <c r="I27" s="84"/>
      <c r="J27" s="84"/>
    </row>
    <row r="28" spans="2:7" ht="20.25" hidden="1">
      <c r="B28" s="85"/>
      <c r="C28" s="85"/>
      <c r="D28" s="85"/>
      <c r="E28" s="85"/>
      <c r="F28" s="85"/>
      <c r="G28" s="85"/>
    </row>
  </sheetData>
  <sheetProtection/>
  <mergeCells count="4">
    <mergeCell ref="C26:I26"/>
    <mergeCell ref="B1:J1"/>
    <mergeCell ref="B3:J3"/>
    <mergeCell ref="G2:J2"/>
  </mergeCells>
  <printOptions horizontalCentered="1"/>
  <pageMargins left="0.3937007874015748" right="0" top="0.1968503937007874" bottom="0.1968503937007874" header="0.1968503937007874" footer="0.1968503937007874"/>
  <pageSetup fitToHeight="1" fitToWidth="1" horizontalDpi="600" verticalDpi="600" orientation="portrait" paperSize="9" scale="46" r:id="rId1"/>
  <headerFooter alignWithMargins="0">
    <oddFooter>&amp;R&amp;P</oddFooter>
  </headerFooter>
  <rowBreaks count="3" manualBreakCount="3">
    <brk id="17" min="1" max="9" man="1"/>
    <brk id="26" max="9" man="1"/>
    <brk id="2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87"/>
  <sheetViews>
    <sheetView view="pageBreakPreview" zoomScale="75" zoomScaleSheetLayoutView="75" zoomScalePageLayoutView="0" workbookViewId="0" topLeftCell="F41">
      <selection activeCell="O49" sqref="O49"/>
    </sheetView>
  </sheetViews>
  <sheetFormatPr defaultColWidth="9.16015625" defaultRowHeight="12.75"/>
  <cols>
    <col min="1" max="1" width="10.66015625" style="71" customWidth="1"/>
    <col min="2" max="2" width="18.5" style="72" customWidth="1"/>
    <col min="3" max="3" width="15.5" style="72" customWidth="1"/>
    <col min="4" max="4" width="14.5" style="72" customWidth="1"/>
    <col min="5" max="5" width="109.33203125" style="71" customWidth="1"/>
    <col min="6" max="6" width="114" style="71" customWidth="1"/>
    <col min="7" max="8" width="24.33203125" style="71" customWidth="1"/>
    <col min="9" max="9" width="27" style="71" customWidth="1"/>
    <col min="10" max="10" width="4.33203125" style="73" customWidth="1"/>
    <col min="11" max="16384" width="9.16015625" style="73" customWidth="1"/>
  </cols>
  <sheetData>
    <row r="1" spans="1:9" s="70" customFormat="1" ht="13.5" customHeight="1">
      <c r="A1" s="69"/>
      <c r="B1" s="437"/>
      <c r="C1" s="437"/>
      <c r="D1" s="437"/>
      <c r="E1" s="437"/>
      <c r="F1" s="437"/>
      <c r="G1" s="437"/>
      <c r="H1" s="437"/>
      <c r="I1" s="437"/>
    </row>
    <row r="2" spans="7:9" ht="67.5" customHeight="1">
      <c r="G2" s="460" t="s">
        <v>3</v>
      </c>
      <c r="H2" s="460"/>
      <c r="I2" s="460"/>
    </row>
    <row r="3" spans="2:9" ht="55.5" customHeight="1">
      <c r="B3" s="461" t="s">
        <v>262</v>
      </c>
      <c r="C3" s="461"/>
      <c r="D3" s="461"/>
      <c r="E3" s="461"/>
      <c r="F3" s="461"/>
      <c r="G3" s="461"/>
      <c r="H3" s="461"/>
      <c r="I3" s="461"/>
    </row>
    <row r="4" spans="2:9" ht="1.5" customHeight="1">
      <c r="B4" s="74"/>
      <c r="C4" s="75"/>
      <c r="D4" s="75"/>
      <c r="E4" s="76"/>
      <c r="F4" s="77"/>
      <c r="G4" s="77"/>
      <c r="H4" s="78"/>
      <c r="I4" s="133" t="s">
        <v>118</v>
      </c>
    </row>
    <row r="5" spans="1:9" ht="79.5" customHeight="1">
      <c r="A5" s="80"/>
      <c r="B5" s="120" t="s">
        <v>158</v>
      </c>
      <c r="C5" s="120" t="s">
        <v>157</v>
      </c>
      <c r="D5" s="120" t="s">
        <v>156</v>
      </c>
      <c r="E5" s="121" t="s">
        <v>155</v>
      </c>
      <c r="F5" s="118" t="s">
        <v>82</v>
      </c>
      <c r="G5" s="119" t="s">
        <v>65</v>
      </c>
      <c r="H5" s="118" t="s">
        <v>66</v>
      </c>
      <c r="I5" s="118" t="s">
        <v>83</v>
      </c>
    </row>
    <row r="6" spans="2:21" ht="22.5" customHeight="1">
      <c r="B6" s="165" t="s">
        <v>159</v>
      </c>
      <c r="C6" s="165"/>
      <c r="D6" s="165"/>
      <c r="E6" s="166" t="s">
        <v>160</v>
      </c>
      <c r="F6" s="213"/>
      <c r="G6" s="292">
        <v>38600</v>
      </c>
      <c r="H6" s="292"/>
      <c r="I6" s="292">
        <v>38600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2:21" ht="23.25" customHeight="1">
      <c r="B7" s="167" t="s">
        <v>161</v>
      </c>
      <c r="C7" s="165"/>
      <c r="D7" s="165"/>
      <c r="E7" s="168" t="s">
        <v>160</v>
      </c>
      <c r="F7" s="213"/>
      <c r="G7" s="292">
        <v>38600</v>
      </c>
      <c r="H7" s="292"/>
      <c r="I7" s="292">
        <v>38600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2:21" ht="51.75" customHeight="1">
      <c r="B8" s="159" t="s">
        <v>266</v>
      </c>
      <c r="C8" s="242" t="s">
        <v>137</v>
      </c>
      <c r="D8" s="161" t="s">
        <v>131</v>
      </c>
      <c r="E8" s="170" t="s">
        <v>263</v>
      </c>
      <c r="F8" s="466" t="s">
        <v>479</v>
      </c>
      <c r="G8" s="123">
        <v>29600</v>
      </c>
      <c r="H8" s="123"/>
      <c r="I8" s="123">
        <v>29600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2:21" ht="36.75" customHeight="1">
      <c r="B9" s="159" t="s">
        <v>267</v>
      </c>
      <c r="C9" s="242" t="s">
        <v>265</v>
      </c>
      <c r="D9" s="158" t="s">
        <v>244</v>
      </c>
      <c r="E9" s="170" t="s">
        <v>264</v>
      </c>
      <c r="F9" s="467"/>
      <c r="G9" s="123">
        <v>9000</v>
      </c>
      <c r="H9" s="123"/>
      <c r="I9" s="123">
        <v>9000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2:21" ht="18.75">
      <c r="B10" s="165" t="s">
        <v>268</v>
      </c>
      <c r="C10" s="131"/>
      <c r="D10" s="165"/>
      <c r="E10" s="171" t="s">
        <v>123</v>
      </c>
      <c r="F10" s="218"/>
      <c r="G10" s="292">
        <v>549760</v>
      </c>
      <c r="H10" s="292">
        <v>17000</v>
      </c>
      <c r="I10" s="292">
        <v>566760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2:21" ht="18.75">
      <c r="B11" s="167" t="s">
        <v>253</v>
      </c>
      <c r="C11" s="131"/>
      <c r="D11" s="165"/>
      <c r="E11" s="172" t="s">
        <v>123</v>
      </c>
      <c r="F11" s="218"/>
      <c r="G11" s="292">
        <v>549760</v>
      </c>
      <c r="H11" s="292">
        <v>17000</v>
      </c>
      <c r="I11" s="292">
        <v>566760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2:21" ht="56.25">
      <c r="B12" s="243" t="s">
        <v>269</v>
      </c>
      <c r="C12" s="175" t="s">
        <v>137</v>
      </c>
      <c r="D12" s="161" t="s">
        <v>131</v>
      </c>
      <c r="E12" s="170" t="s">
        <v>263</v>
      </c>
      <c r="F12" s="122" t="s">
        <v>479</v>
      </c>
      <c r="G12" s="123">
        <v>30200</v>
      </c>
      <c r="H12" s="217"/>
      <c r="I12" s="123">
        <v>30200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2:21" ht="37.5">
      <c r="B13" s="243" t="s">
        <v>269</v>
      </c>
      <c r="C13" s="175" t="s">
        <v>137</v>
      </c>
      <c r="D13" s="161" t="s">
        <v>131</v>
      </c>
      <c r="E13" s="170" t="s">
        <v>263</v>
      </c>
      <c r="F13" s="299" t="s">
        <v>151</v>
      </c>
      <c r="G13" s="300">
        <v>128400</v>
      </c>
      <c r="H13" s="298"/>
      <c r="I13" s="300">
        <v>128400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2:21" ht="37.5">
      <c r="B14" s="243" t="s">
        <v>320</v>
      </c>
      <c r="C14" s="175" t="s">
        <v>318</v>
      </c>
      <c r="D14" s="158" t="s">
        <v>319</v>
      </c>
      <c r="E14" s="170" t="s">
        <v>317</v>
      </c>
      <c r="F14" s="299" t="s">
        <v>290</v>
      </c>
      <c r="G14" s="300">
        <v>172800</v>
      </c>
      <c r="H14" s="298"/>
      <c r="I14" s="300">
        <v>172800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2:21" ht="18.75">
      <c r="B15" s="243" t="s">
        <v>272</v>
      </c>
      <c r="C15" s="159" t="s">
        <v>201</v>
      </c>
      <c r="D15" s="158">
        <v>1040</v>
      </c>
      <c r="E15" s="173" t="s">
        <v>203</v>
      </c>
      <c r="F15" s="125" t="s">
        <v>59</v>
      </c>
      <c r="G15" s="123">
        <v>13060</v>
      </c>
      <c r="H15" s="214"/>
      <c r="I15" s="123">
        <v>13060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2:21" ht="37.5">
      <c r="B16" s="243" t="s">
        <v>281</v>
      </c>
      <c r="C16" s="159" t="s">
        <v>280</v>
      </c>
      <c r="D16" s="158" t="s">
        <v>202</v>
      </c>
      <c r="E16" s="173" t="s">
        <v>279</v>
      </c>
      <c r="F16" s="464" t="s">
        <v>154</v>
      </c>
      <c r="G16" s="123">
        <v>12000</v>
      </c>
      <c r="H16" s="214"/>
      <c r="I16" s="123">
        <v>12000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2:21" ht="37.5">
      <c r="B17" s="243" t="s">
        <v>274</v>
      </c>
      <c r="C17" s="159" t="s">
        <v>205</v>
      </c>
      <c r="D17" s="158" t="s">
        <v>202</v>
      </c>
      <c r="E17" s="173" t="s">
        <v>273</v>
      </c>
      <c r="F17" s="465"/>
      <c r="G17" s="123">
        <v>4000</v>
      </c>
      <c r="H17" s="214"/>
      <c r="I17" s="123">
        <v>4000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2:21" ht="53.25" customHeight="1">
      <c r="B18" s="243" t="s">
        <v>271</v>
      </c>
      <c r="C18" s="174" t="s">
        <v>207</v>
      </c>
      <c r="D18" s="161" t="str">
        <f>'[1]Лист1'!C31</f>
        <v>1040</v>
      </c>
      <c r="E18" s="125" t="s">
        <v>270</v>
      </c>
      <c r="F18" s="122" t="s">
        <v>8</v>
      </c>
      <c r="G18" s="123">
        <v>70000</v>
      </c>
      <c r="H18" s="214"/>
      <c r="I18" s="123">
        <v>70000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2:21" ht="37.5" hidden="1">
      <c r="B19" s="219"/>
      <c r="C19" s="220" t="s">
        <v>126</v>
      </c>
      <c r="D19" s="215" t="s">
        <v>132</v>
      </c>
      <c r="E19" s="216" t="s">
        <v>124</v>
      </c>
      <c r="F19" s="462" t="s">
        <v>128</v>
      </c>
      <c r="G19" s="221"/>
      <c r="H19" s="214"/>
      <c r="I19" s="217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2:21" ht="37.5" hidden="1">
      <c r="B20" s="219"/>
      <c r="C20" s="222" t="s">
        <v>127</v>
      </c>
      <c r="D20" s="215" t="s">
        <v>132</v>
      </c>
      <c r="E20" s="223" t="s">
        <v>125</v>
      </c>
      <c r="F20" s="463"/>
      <c r="G20" s="221"/>
      <c r="H20" s="214"/>
      <c r="I20" s="217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2:21" ht="37.5">
      <c r="B21" s="159" t="s">
        <v>355</v>
      </c>
      <c r="C21" s="176" t="s">
        <v>210</v>
      </c>
      <c r="D21" s="158" t="s">
        <v>132</v>
      </c>
      <c r="E21" s="337" t="s">
        <v>211</v>
      </c>
      <c r="F21" s="338" t="s">
        <v>356</v>
      </c>
      <c r="G21" s="244">
        <v>34300</v>
      </c>
      <c r="H21" s="292"/>
      <c r="I21" s="123">
        <v>34300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56.25">
      <c r="B22" s="243" t="s">
        <v>276</v>
      </c>
      <c r="C22" s="176" t="s">
        <v>275</v>
      </c>
      <c r="D22" s="158" t="s">
        <v>212</v>
      </c>
      <c r="E22" s="160" t="str">
        <f>'[1]Лист1'!D34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F22" s="100" t="s">
        <v>153</v>
      </c>
      <c r="G22" s="244">
        <v>15000</v>
      </c>
      <c r="H22" s="214"/>
      <c r="I22" s="123">
        <v>15000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2:21" ht="39.75" customHeight="1">
      <c r="B23" s="243" t="s">
        <v>255</v>
      </c>
      <c r="C23" s="175">
        <v>8830</v>
      </c>
      <c r="D23" s="161"/>
      <c r="E23" s="177" t="s">
        <v>277</v>
      </c>
      <c r="F23" s="480" t="s">
        <v>62</v>
      </c>
      <c r="G23" s="468">
        <v>70000</v>
      </c>
      <c r="H23" s="449">
        <v>17000</v>
      </c>
      <c r="I23" s="449">
        <v>87000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2:21" ht="24.75" customHeight="1">
      <c r="B24" s="247" t="s">
        <v>256</v>
      </c>
      <c r="C24" s="245">
        <v>8831</v>
      </c>
      <c r="D24" s="246" t="s">
        <v>135</v>
      </c>
      <c r="E24" s="248" t="s">
        <v>278</v>
      </c>
      <c r="F24" s="481"/>
      <c r="G24" s="469"/>
      <c r="H24" s="450"/>
      <c r="I24" s="45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2:21" ht="18.75">
      <c r="B25" s="165" t="s">
        <v>282</v>
      </c>
      <c r="C25" s="175"/>
      <c r="D25" s="165"/>
      <c r="E25" s="178" t="s">
        <v>60</v>
      </c>
      <c r="F25" s="224"/>
      <c r="G25" s="317">
        <f>G26</f>
        <v>2206500</v>
      </c>
      <c r="H25" s="317"/>
      <c r="I25" s="317">
        <f>I26</f>
        <v>2206500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2:21" ht="18.75">
      <c r="B26" s="167" t="s">
        <v>283</v>
      </c>
      <c r="C26" s="175"/>
      <c r="D26" s="165"/>
      <c r="E26" s="179" t="s">
        <v>60</v>
      </c>
      <c r="F26" s="226"/>
      <c r="G26" s="317">
        <f>G27+G28+G29</f>
        <v>2206500</v>
      </c>
      <c r="H26" s="317"/>
      <c r="I26" s="317">
        <f>I27+I28+I29</f>
        <v>2206500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2:21" ht="33.75" customHeight="1">
      <c r="B27" s="243" t="s">
        <v>285</v>
      </c>
      <c r="C27" s="175" t="str">
        <f>'[1]Лист1'!B38</f>
        <v>7363</v>
      </c>
      <c r="D27" s="159" t="str">
        <f>'[1]Лист1'!C38</f>
        <v>0490</v>
      </c>
      <c r="E27" s="180" t="s">
        <v>284</v>
      </c>
      <c r="F27" s="486" t="s">
        <v>329</v>
      </c>
      <c r="G27" s="315">
        <v>130000</v>
      </c>
      <c r="H27" s="315"/>
      <c r="I27" s="315">
        <v>130000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2:21" ht="31.5" customHeight="1">
      <c r="B28" s="482" t="s">
        <v>287</v>
      </c>
      <c r="C28" s="470" t="s">
        <v>182</v>
      </c>
      <c r="D28" s="470" t="s">
        <v>138</v>
      </c>
      <c r="E28" s="484" t="s">
        <v>286</v>
      </c>
      <c r="F28" s="486"/>
      <c r="G28" s="315">
        <v>1641500</v>
      </c>
      <c r="H28" s="123"/>
      <c r="I28" s="123">
        <v>1641500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2:21" ht="33.75" customHeight="1">
      <c r="B29" s="483" t="s">
        <v>164</v>
      </c>
      <c r="C29" s="471" t="s">
        <v>182</v>
      </c>
      <c r="D29" s="471" t="s">
        <v>138</v>
      </c>
      <c r="E29" s="485"/>
      <c r="F29" s="126" t="str">
        <f>$F$18</f>
        <v>Районна програма "Оздоровлення та відпочинок дітей Прилуцькеого району на 2016-2018 роки 
</v>
      </c>
      <c r="G29" s="315">
        <v>435000</v>
      </c>
      <c r="H29" s="123"/>
      <c r="I29" s="123">
        <v>435000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2:21" ht="37.5">
      <c r="B30" s="165" t="s">
        <v>288</v>
      </c>
      <c r="C30" s="159"/>
      <c r="D30" s="159"/>
      <c r="E30" s="181" t="s">
        <v>165</v>
      </c>
      <c r="F30" s="218"/>
      <c r="G30" s="292">
        <f>G31</f>
        <v>3305400</v>
      </c>
      <c r="H30" s="292">
        <v>60000</v>
      </c>
      <c r="I30" s="313">
        <f aca="true" t="shared" si="0" ref="I30:I36">G30+H30</f>
        <v>3365400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2:21" ht="37.5">
      <c r="B31" s="167" t="s">
        <v>289</v>
      </c>
      <c r="C31" s="159"/>
      <c r="D31" s="159"/>
      <c r="E31" s="182" t="s">
        <v>165</v>
      </c>
      <c r="F31" s="218"/>
      <c r="G31" s="292">
        <f>G32+G41+G43+G44</f>
        <v>3305400</v>
      </c>
      <c r="H31" s="292">
        <v>60000</v>
      </c>
      <c r="I31" s="313">
        <f t="shared" si="0"/>
        <v>3365400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2:21" ht="52.5" customHeight="1">
      <c r="B32" s="243" t="s">
        <v>299</v>
      </c>
      <c r="C32" s="175" t="s">
        <v>292</v>
      </c>
      <c r="D32" s="215"/>
      <c r="E32" s="169" t="s">
        <v>291</v>
      </c>
      <c r="F32" s="457" t="s">
        <v>9</v>
      </c>
      <c r="G32" s="311">
        <f>SUM(G33:G36)</f>
        <v>2565700</v>
      </c>
      <c r="H32" s="316">
        <v>60000</v>
      </c>
      <c r="I32" s="244">
        <f t="shared" si="0"/>
        <v>2625700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2:21" ht="45" customHeight="1">
      <c r="B33" s="246" t="s">
        <v>300</v>
      </c>
      <c r="C33" s="245">
        <v>3031</v>
      </c>
      <c r="D33" s="252" t="s">
        <v>133</v>
      </c>
      <c r="E33" s="249" t="s">
        <v>293</v>
      </c>
      <c r="F33" s="458"/>
      <c r="G33" s="311">
        <v>2300</v>
      </c>
      <c r="H33" s="310">
        <v>60000</v>
      </c>
      <c r="I33" s="244">
        <f t="shared" si="0"/>
        <v>62300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2:21" ht="34.5" customHeight="1">
      <c r="B34" s="247" t="s">
        <v>301</v>
      </c>
      <c r="C34" s="251">
        <v>3032</v>
      </c>
      <c r="D34" s="253" t="s">
        <v>10</v>
      </c>
      <c r="E34" s="250" t="s">
        <v>294</v>
      </c>
      <c r="F34" s="458"/>
      <c r="G34" s="311">
        <v>240800</v>
      </c>
      <c r="H34" s="310"/>
      <c r="I34" s="244">
        <f t="shared" si="0"/>
        <v>240800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2:21" ht="44.25" customHeight="1">
      <c r="B35" s="247" t="s">
        <v>302</v>
      </c>
      <c r="C35" s="245">
        <v>3033</v>
      </c>
      <c r="D35" s="252" t="s">
        <v>10</v>
      </c>
      <c r="E35" s="249" t="s">
        <v>295</v>
      </c>
      <c r="F35" s="458"/>
      <c r="G35" s="311">
        <v>2089300</v>
      </c>
      <c r="H35" s="334"/>
      <c r="I35" s="244">
        <f t="shared" si="0"/>
        <v>2089300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2:21" ht="42.75" customHeight="1">
      <c r="B36" s="247" t="s">
        <v>303</v>
      </c>
      <c r="C36" s="245">
        <v>3035</v>
      </c>
      <c r="D36" s="252" t="s">
        <v>10</v>
      </c>
      <c r="E36" s="249" t="s">
        <v>296</v>
      </c>
      <c r="F36" s="459"/>
      <c r="G36" s="311">
        <v>233300</v>
      </c>
      <c r="H36" s="334"/>
      <c r="I36" s="244">
        <f t="shared" si="0"/>
        <v>233300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2:21" ht="37.5" hidden="1">
      <c r="B37" s="233">
        <v>53</v>
      </c>
      <c r="C37" s="229"/>
      <c r="D37" s="230"/>
      <c r="E37" s="231" t="s">
        <v>143</v>
      </c>
      <c r="F37" s="227"/>
      <c r="G37" s="311"/>
      <c r="H37" s="292"/>
      <c r="I37" s="123">
        <v>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2:21" ht="45.75" customHeight="1" hidden="1">
      <c r="B38" s="233"/>
      <c r="C38" s="229" t="s">
        <v>144</v>
      </c>
      <c r="D38" s="230" t="s">
        <v>145</v>
      </c>
      <c r="E38" s="232" t="s">
        <v>141</v>
      </c>
      <c r="F38" s="225" t="s">
        <v>142</v>
      </c>
      <c r="G38" s="311"/>
      <c r="H38" s="292"/>
      <c r="I38" s="123"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2:21" ht="41.25" customHeight="1" hidden="1">
      <c r="B39" s="233">
        <v>76</v>
      </c>
      <c r="C39" s="228"/>
      <c r="D39" s="233"/>
      <c r="E39" s="234" t="s">
        <v>136</v>
      </c>
      <c r="F39" s="218"/>
      <c r="G39" s="310"/>
      <c r="H39" s="292"/>
      <c r="I39" s="123"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2:21" ht="69" customHeight="1" hidden="1">
      <c r="B40" s="261"/>
      <c r="C40" s="235">
        <v>250380</v>
      </c>
      <c r="D40" s="236" t="s">
        <v>137</v>
      </c>
      <c r="E40" s="237" t="s">
        <v>129</v>
      </c>
      <c r="F40" s="238" t="s">
        <v>6</v>
      </c>
      <c r="G40" s="311"/>
      <c r="H40" s="292"/>
      <c r="I40" s="123"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2:21" ht="36.75" customHeight="1">
      <c r="B41" s="476" t="s">
        <v>358</v>
      </c>
      <c r="C41" s="474">
        <v>3160</v>
      </c>
      <c r="D41" s="478" t="s">
        <v>134</v>
      </c>
      <c r="E41" s="472" t="s">
        <v>357</v>
      </c>
      <c r="F41" s="451" t="s">
        <v>321</v>
      </c>
      <c r="G41" s="453">
        <v>285500</v>
      </c>
      <c r="H41" s="455"/>
      <c r="I41" s="441">
        <f>G41+H41</f>
        <v>285500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2:21" ht="25.5" customHeight="1">
      <c r="B42" s="477"/>
      <c r="C42" s="475"/>
      <c r="D42" s="479"/>
      <c r="E42" s="473"/>
      <c r="F42" s="452"/>
      <c r="G42" s="454"/>
      <c r="H42" s="456"/>
      <c r="I42" s="442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2:21" ht="55.5" customHeight="1">
      <c r="B43" s="262" t="s">
        <v>305</v>
      </c>
      <c r="C43" s="257">
        <v>3180</v>
      </c>
      <c r="D43" s="258" t="s">
        <v>135</v>
      </c>
      <c r="E43" s="259" t="s">
        <v>298</v>
      </c>
      <c r="F43" s="260" t="s">
        <v>7</v>
      </c>
      <c r="G43" s="347">
        <v>392500</v>
      </c>
      <c r="H43" s="335"/>
      <c r="I43" s="336">
        <f>G43+H43</f>
        <v>392500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2:21" ht="32.25" customHeight="1">
      <c r="B44" s="262" t="s">
        <v>322</v>
      </c>
      <c r="C44" s="100">
        <v>3190</v>
      </c>
      <c r="D44" s="236"/>
      <c r="E44" s="197" t="s">
        <v>243</v>
      </c>
      <c r="F44" s="443" t="s">
        <v>148</v>
      </c>
      <c r="G44" s="445">
        <v>61700</v>
      </c>
      <c r="H44" s="447"/>
      <c r="I44" s="449">
        <v>61700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2:21" ht="47.25" customHeight="1">
      <c r="B45" s="263" t="s">
        <v>323</v>
      </c>
      <c r="C45" s="255">
        <v>3192</v>
      </c>
      <c r="D45" s="256">
        <v>1030</v>
      </c>
      <c r="E45" s="254" t="s">
        <v>467</v>
      </c>
      <c r="F45" s="444"/>
      <c r="G45" s="446"/>
      <c r="H45" s="448"/>
      <c r="I45" s="450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2:21" ht="43.5" customHeight="1">
      <c r="B46" s="131">
        <v>3700000</v>
      </c>
      <c r="C46" s="100"/>
      <c r="D46" s="161"/>
      <c r="E46" s="162" t="s">
        <v>63</v>
      </c>
      <c r="F46" s="100"/>
      <c r="G46" s="313">
        <v>5550000</v>
      </c>
      <c r="H46" s="292"/>
      <c r="I46" s="292">
        <v>5550000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2:21" ht="43.5" customHeight="1">
      <c r="B47" s="164" t="s">
        <v>306</v>
      </c>
      <c r="C47" s="160"/>
      <c r="D47" s="161"/>
      <c r="E47" s="312" t="s">
        <v>63</v>
      </c>
      <c r="F47" s="100"/>
      <c r="G47" s="313">
        <v>5550000</v>
      </c>
      <c r="H47" s="292"/>
      <c r="I47" s="292">
        <v>5550000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2:21" ht="43.5" customHeight="1">
      <c r="B48" s="163">
        <v>3719770</v>
      </c>
      <c r="C48" s="160">
        <v>9770</v>
      </c>
      <c r="D48" s="158" t="s">
        <v>137</v>
      </c>
      <c r="E48" s="279" t="s">
        <v>325</v>
      </c>
      <c r="F48" s="100" t="s">
        <v>326</v>
      </c>
      <c r="G48" s="244">
        <v>2050000</v>
      </c>
      <c r="H48" s="123"/>
      <c r="I48" s="123">
        <v>2050000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2:21" ht="43.5" customHeight="1">
      <c r="B49" s="163">
        <v>3719800</v>
      </c>
      <c r="C49" s="160">
        <v>9800</v>
      </c>
      <c r="D49" s="161" t="s">
        <v>137</v>
      </c>
      <c r="E49" s="160" t="s">
        <v>324</v>
      </c>
      <c r="F49" s="100" t="s">
        <v>307</v>
      </c>
      <c r="G49" s="311">
        <v>3500000</v>
      </c>
      <c r="H49" s="292"/>
      <c r="I49" s="123">
        <v>3500000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2:21" ht="25.5" customHeight="1">
      <c r="B50" s="239"/>
      <c r="C50" s="219"/>
      <c r="D50" s="239"/>
      <c r="E50" s="314" t="s">
        <v>130</v>
      </c>
      <c r="F50" s="239"/>
      <c r="G50" s="317">
        <f>G6+G10+G25+G30+G46</f>
        <v>11650260</v>
      </c>
      <c r="H50" s="317">
        <f>H6+H10+H25+H30+H46</f>
        <v>77000</v>
      </c>
      <c r="I50" s="317">
        <f>I6+I10+I25+I30+I46</f>
        <v>11727260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2:21" ht="21.75" customHeight="1">
      <c r="B51" s="346"/>
      <c r="C51" s="346"/>
      <c r="D51" s="346"/>
      <c r="E51" s="240"/>
      <c r="F51" s="240"/>
      <c r="G51" s="241"/>
      <c r="H51" s="241"/>
      <c r="I51" s="241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3:21" ht="18.75">
      <c r="C52" s="43"/>
      <c r="E52" s="43" t="s">
        <v>478</v>
      </c>
      <c r="F52" s="1"/>
      <c r="G52" s="43"/>
      <c r="H52" s="43"/>
      <c r="I52" s="87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7:21" ht="12.75">
      <c r="G53" s="87"/>
      <c r="H53" s="87"/>
      <c r="I53" s="87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7:21" ht="12.75">
      <c r="G54" s="87"/>
      <c r="H54" s="87"/>
      <c r="I54" s="87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7:21" ht="12.75">
      <c r="G55" s="87"/>
      <c r="H55" s="87"/>
      <c r="I55" s="87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7:21" ht="12.75">
      <c r="G56" s="87"/>
      <c r="H56" s="87"/>
      <c r="I56" s="87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7:21" ht="12.75">
      <c r="G57" s="87"/>
      <c r="H57" s="87"/>
      <c r="I57" s="87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7:21" ht="12.75">
      <c r="G58" s="87"/>
      <c r="H58" s="87"/>
      <c r="I58" s="87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7:21" ht="12.75">
      <c r="G59" s="87"/>
      <c r="H59" s="87"/>
      <c r="I59" s="87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7:21" ht="12.75">
      <c r="G60" s="87"/>
      <c r="H60" s="87"/>
      <c r="I60" s="87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7:21" ht="12.75">
      <c r="G61" s="87"/>
      <c r="H61" s="87"/>
      <c r="I61" s="87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7:21" ht="12.75">
      <c r="G62" s="87"/>
      <c r="H62" s="87"/>
      <c r="I62" s="87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7:21" ht="12.75">
      <c r="G63" s="87"/>
      <c r="H63" s="87"/>
      <c r="I63" s="87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7:21" ht="12.75">
      <c r="G64" s="87"/>
      <c r="H64" s="87"/>
      <c r="I64" s="87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7:21" ht="12.75">
      <c r="G65" s="87"/>
      <c r="H65" s="87"/>
      <c r="I65" s="87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7:21" ht="12.75">
      <c r="G66" s="87"/>
      <c r="H66" s="87"/>
      <c r="I66" s="87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7:21" ht="12.75">
      <c r="G67" s="87"/>
      <c r="H67" s="87"/>
      <c r="I67" s="87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7:21" ht="12.75">
      <c r="G68" s="87"/>
      <c r="H68" s="87"/>
      <c r="I68" s="87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7:21" ht="12.75">
      <c r="G69" s="87"/>
      <c r="H69" s="87"/>
      <c r="I69" s="87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7:21" ht="12.75">
      <c r="G70" s="87"/>
      <c r="H70" s="87"/>
      <c r="I70" s="87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7:21" ht="12.75">
      <c r="G71" s="87"/>
      <c r="H71" s="87"/>
      <c r="I71" s="87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7:21" ht="12.75">
      <c r="G72" s="87"/>
      <c r="H72" s="87"/>
      <c r="I72" s="87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7:21" ht="12.75">
      <c r="G73" s="87"/>
      <c r="H73" s="87"/>
      <c r="I73" s="87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7:21" ht="12.75">
      <c r="G74" s="87"/>
      <c r="H74" s="87"/>
      <c r="I74" s="87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7:21" ht="12.75">
      <c r="G75" s="87"/>
      <c r="H75" s="87"/>
      <c r="I75" s="87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7:21" ht="12.75">
      <c r="G76" s="87"/>
      <c r="H76" s="87"/>
      <c r="I76" s="87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7:21" ht="12.75">
      <c r="G77" s="87"/>
      <c r="H77" s="87"/>
      <c r="I77" s="87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7:21" ht="12.75">
      <c r="G78" s="87"/>
      <c r="H78" s="87"/>
      <c r="I78" s="87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7:21" ht="12.75">
      <c r="G79" s="87"/>
      <c r="H79" s="87"/>
      <c r="I79" s="87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7:21" ht="12.75">
      <c r="G80" s="87"/>
      <c r="H80" s="87"/>
      <c r="I80" s="87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7:21" ht="12.75">
      <c r="G81" s="87"/>
      <c r="H81" s="87"/>
      <c r="I81" s="87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7:21" ht="12.75">
      <c r="G82" s="87"/>
      <c r="H82" s="87"/>
      <c r="I82" s="87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7:21" ht="12.75">
      <c r="G83" s="87"/>
      <c r="H83" s="87"/>
      <c r="I83" s="87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7:21" ht="12.75">
      <c r="G84" s="87"/>
      <c r="H84" s="87"/>
      <c r="I84" s="87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7:21" ht="12.75">
      <c r="G85" s="87"/>
      <c r="H85" s="87"/>
      <c r="I85" s="87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7:21" ht="12.75">
      <c r="G86" s="87"/>
      <c r="H86" s="87"/>
      <c r="I86" s="87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7:21" ht="12.75">
      <c r="G87" s="87"/>
      <c r="H87" s="87"/>
      <c r="I87" s="87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7:21" ht="12.75">
      <c r="G88" s="87"/>
      <c r="H88" s="87"/>
      <c r="I88" s="87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7:21" ht="12.75">
      <c r="G89" s="87"/>
      <c r="H89" s="87"/>
      <c r="I89" s="87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7:21" ht="12.75">
      <c r="G90" s="87"/>
      <c r="H90" s="87"/>
      <c r="I90" s="87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7:21" ht="12.75">
      <c r="G91" s="87"/>
      <c r="H91" s="87"/>
      <c r="I91" s="87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7:21" ht="12.75">
      <c r="G92" s="87"/>
      <c r="H92" s="87"/>
      <c r="I92" s="87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7:21" ht="12.75">
      <c r="G93" s="87"/>
      <c r="H93" s="87"/>
      <c r="I93" s="87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7:21" ht="12.75">
      <c r="G94" s="87"/>
      <c r="H94" s="87"/>
      <c r="I94" s="87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7:21" ht="12.75">
      <c r="G95" s="87"/>
      <c r="H95" s="87"/>
      <c r="I95" s="87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7:21" ht="12.75">
      <c r="G96" s="87"/>
      <c r="H96" s="87"/>
      <c r="I96" s="87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7:21" ht="12.75">
      <c r="G97" s="87"/>
      <c r="H97" s="87"/>
      <c r="I97" s="87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7:21" ht="12.75">
      <c r="G98" s="87"/>
      <c r="H98" s="87"/>
      <c r="I98" s="87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7:21" ht="12.75">
      <c r="G99" s="87"/>
      <c r="H99" s="87"/>
      <c r="I99" s="87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7:21" ht="12.75">
      <c r="G100" s="87"/>
      <c r="H100" s="87"/>
      <c r="I100" s="87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7:21" ht="12.75">
      <c r="G101" s="87"/>
      <c r="H101" s="87"/>
      <c r="I101" s="87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7:21" ht="12.75">
      <c r="G102" s="87"/>
      <c r="H102" s="87"/>
      <c r="I102" s="87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7:21" ht="12.75">
      <c r="G103" s="87"/>
      <c r="H103" s="87"/>
      <c r="I103" s="87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7:21" ht="12.75">
      <c r="G104" s="87"/>
      <c r="H104" s="87"/>
      <c r="I104" s="87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7:21" ht="12.75">
      <c r="G105" s="87"/>
      <c r="H105" s="87"/>
      <c r="I105" s="87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7:21" ht="12.75">
      <c r="G106" s="87"/>
      <c r="H106" s="87"/>
      <c r="I106" s="87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7:21" ht="12.75">
      <c r="G107" s="87"/>
      <c r="H107" s="87"/>
      <c r="I107" s="87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7:21" ht="12.75">
      <c r="G108" s="87"/>
      <c r="H108" s="87"/>
      <c r="I108" s="87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7:21" ht="12.75">
      <c r="G109" s="87"/>
      <c r="H109" s="87"/>
      <c r="I109" s="87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7:21" ht="12.75">
      <c r="G110" s="87"/>
      <c r="H110" s="87"/>
      <c r="I110" s="87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7:21" ht="12.75">
      <c r="G111" s="87"/>
      <c r="H111" s="87"/>
      <c r="I111" s="87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7:21" ht="12.75">
      <c r="G112" s="87"/>
      <c r="H112" s="87"/>
      <c r="I112" s="87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7:21" ht="12.75">
      <c r="G113" s="87"/>
      <c r="H113" s="87"/>
      <c r="I113" s="87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7:21" ht="12.75">
      <c r="G114" s="87"/>
      <c r="H114" s="87"/>
      <c r="I114" s="87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7:21" ht="12.75">
      <c r="G115" s="87"/>
      <c r="H115" s="87"/>
      <c r="I115" s="87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7:21" ht="12.75">
      <c r="G116" s="87"/>
      <c r="H116" s="87"/>
      <c r="I116" s="87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7:21" ht="12.75">
      <c r="G117" s="87"/>
      <c r="H117" s="87"/>
      <c r="I117" s="87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7:21" ht="12.75">
      <c r="G118" s="87"/>
      <c r="H118" s="87"/>
      <c r="I118" s="87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7:21" ht="12.75">
      <c r="G119" s="87"/>
      <c r="H119" s="87"/>
      <c r="I119" s="87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7:21" ht="12.75">
      <c r="G120" s="87"/>
      <c r="H120" s="87"/>
      <c r="I120" s="87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7:21" ht="12.75">
      <c r="G121" s="87"/>
      <c r="H121" s="87"/>
      <c r="I121" s="87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7:21" ht="12.75">
      <c r="G122" s="87"/>
      <c r="H122" s="87"/>
      <c r="I122" s="87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7:21" ht="12.75">
      <c r="G123" s="87"/>
      <c r="H123" s="87"/>
      <c r="I123" s="87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7:21" ht="12.75">
      <c r="G124" s="87"/>
      <c r="H124" s="87"/>
      <c r="I124" s="87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7:21" ht="12.75">
      <c r="G125" s="87"/>
      <c r="H125" s="87"/>
      <c r="I125" s="87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7:21" ht="12.75">
      <c r="G126" s="87"/>
      <c r="H126" s="87"/>
      <c r="I126" s="87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7:21" ht="12.75">
      <c r="G127" s="87"/>
      <c r="H127" s="87"/>
      <c r="I127" s="87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7:21" ht="12.75">
      <c r="G128" s="87"/>
      <c r="H128" s="87"/>
      <c r="I128" s="87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7:21" ht="12.75">
      <c r="G129" s="87"/>
      <c r="H129" s="87"/>
      <c r="I129" s="87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7:21" ht="12.75">
      <c r="G130" s="87"/>
      <c r="H130" s="87"/>
      <c r="I130" s="87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7:21" ht="12.75">
      <c r="G131" s="87"/>
      <c r="H131" s="87"/>
      <c r="I131" s="87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7:21" ht="12.75">
      <c r="G132" s="87"/>
      <c r="H132" s="87"/>
      <c r="I132" s="87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7:21" ht="12.75">
      <c r="G133" s="87"/>
      <c r="H133" s="87"/>
      <c r="I133" s="87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7:21" ht="12.75">
      <c r="G134" s="87"/>
      <c r="H134" s="87"/>
      <c r="I134" s="87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7:21" ht="12.75">
      <c r="G135" s="87"/>
      <c r="H135" s="87"/>
      <c r="I135" s="87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7:21" ht="12.75">
      <c r="G136" s="87"/>
      <c r="H136" s="87"/>
      <c r="I136" s="87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7:21" ht="12.75">
      <c r="G137" s="87"/>
      <c r="H137" s="87"/>
      <c r="I137" s="87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7:21" ht="12.75">
      <c r="G138" s="87"/>
      <c r="H138" s="87"/>
      <c r="I138" s="87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7:21" ht="12.75">
      <c r="G139" s="87"/>
      <c r="H139" s="87"/>
      <c r="I139" s="87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7:21" ht="12.75">
      <c r="G140" s="87"/>
      <c r="H140" s="87"/>
      <c r="I140" s="87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7:21" ht="12.75">
      <c r="G141" s="87"/>
      <c r="H141" s="87"/>
      <c r="I141" s="87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7:21" ht="12.75">
      <c r="G142" s="87"/>
      <c r="H142" s="87"/>
      <c r="I142" s="87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7:21" ht="12.75">
      <c r="G143" s="87"/>
      <c r="H143" s="87"/>
      <c r="I143" s="87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7:21" ht="12.75">
      <c r="G144" s="87"/>
      <c r="H144" s="87"/>
      <c r="I144" s="87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7:21" ht="12.75">
      <c r="G145" s="87"/>
      <c r="H145" s="87"/>
      <c r="I145" s="87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7:21" ht="12.75">
      <c r="G146" s="87"/>
      <c r="H146" s="87"/>
      <c r="I146" s="87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7:21" ht="12.75">
      <c r="G147" s="87"/>
      <c r="H147" s="87"/>
      <c r="I147" s="87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7:21" ht="12.75">
      <c r="G148" s="87"/>
      <c r="H148" s="87"/>
      <c r="I148" s="87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7:21" ht="12.75">
      <c r="G149" s="87"/>
      <c r="H149" s="87"/>
      <c r="I149" s="87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7:21" ht="12.75">
      <c r="G150" s="87"/>
      <c r="H150" s="87"/>
      <c r="I150" s="87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7:21" ht="12.75">
      <c r="G151" s="87"/>
      <c r="H151" s="87"/>
      <c r="I151" s="87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7:21" ht="12.75">
      <c r="G152" s="87"/>
      <c r="H152" s="87"/>
      <c r="I152" s="87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7:21" ht="12.75">
      <c r="G153" s="87"/>
      <c r="H153" s="87"/>
      <c r="I153" s="87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7:21" ht="12.75">
      <c r="G154" s="87"/>
      <c r="H154" s="87"/>
      <c r="I154" s="87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7:21" ht="12.75">
      <c r="G155" s="87"/>
      <c r="H155" s="87"/>
      <c r="I155" s="87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7:21" ht="12.75">
      <c r="G156" s="87"/>
      <c r="H156" s="87"/>
      <c r="I156" s="87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7:21" ht="12.75">
      <c r="G157" s="87"/>
      <c r="H157" s="87"/>
      <c r="I157" s="87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7:21" ht="12.75">
      <c r="G158" s="87"/>
      <c r="H158" s="87"/>
      <c r="I158" s="87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7:21" ht="12.75">
      <c r="G159" s="87"/>
      <c r="H159" s="87"/>
      <c r="I159" s="87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7:21" ht="12.75">
      <c r="G160" s="87"/>
      <c r="H160" s="87"/>
      <c r="I160" s="87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7:21" ht="12.75">
      <c r="G161" s="87"/>
      <c r="H161" s="87"/>
      <c r="I161" s="87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7:21" ht="12.75">
      <c r="G162" s="87"/>
      <c r="H162" s="87"/>
      <c r="I162" s="87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7:21" ht="12.75">
      <c r="G163" s="87"/>
      <c r="H163" s="87"/>
      <c r="I163" s="87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7:21" ht="12.75">
      <c r="G164" s="87"/>
      <c r="H164" s="87"/>
      <c r="I164" s="87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7:21" ht="12.75">
      <c r="G165" s="87"/>
      <c r="H165" s="87"/>
      <c r="I165" s="87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7:21" ht="12.75">
      <c r="G166" s="87"/>
      <c r="H166" s="87"/>
      <c r="I166" s="87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7:21" ht="12.75">
      <c r="G167" s="87"/>
      <c r="H167" s="87"/>
      <c r="I167" s="87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7:21" ht="12.75">
      <c r="G168" s="87"/>
      <c r="H168" s="87"/>
      <c r="I168" s="87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7:21" ht="12.75">
      <c r="G169" s="87"/>
      <c r="H169" s="87"/>
      <c r="I169" s="87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7:21" ht="12.75">
      <c r="G170" s="87"/>
      <c r="H170" s="87"/>
      <c r="I170" s="87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7:21" ht="12.75">
      <c r="G171" s="87"/>
      <c r="H171" s="87"/>
      <c r="I171" s="87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7:21" ht="12.75">
      <c r="G172" s="87"/>
      <c r="H172" s="87"/>
      <c r="I172" s="87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7:21" ht="12.75">
      <c r="G173" s="87"/>
      <c r="H173" s="87"/>
      <c r="I173" s="87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7:21" ht="12.75">
      <c r="G174" s="87"/>
      <c r="H174" s="87"/>
      <c r="I174" s="87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7:21" ht="12.75">
      <c r="G175" s="87"/>
      <c r="H175" s="87"/>
      <c r="I175" s="87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7:21" ht="12.75">
      <c r="G176" s="87"/>
      <c r="H176" s="87"/>
      <c r="I176" s="87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7:21" ht="12.75">
      <c r="G177" s="87"/>
      <c r="H177" s="87"/>
      <c r="I177" s="87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</row>
    <row r="178" spans="7:21" ht="12.75">
      <c r="G178" s="87"/>
      <c r="H178" s="87"/>
      <c r="I178" s="87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7:21" ht="12.75">
      <c r="G179" s="87"/>
      <c r="H179" s="87"/>
      <c r="I179" s="87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</row>
    <row r="180" spans="7:21" ht="12.75">
      <c r="G180" s="87"/>
      <c r="H180" s="87"/>
      <c r="I180" s="87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7:21" ht="12.75">
      <c r="G181" s="87"/>
      <c r="H181" s="87"/>
      <c r="I181" s="87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</row>
    <row r="182" spans="7:21" ht="12.75">
      <c r="G182" s="87"/>
      <c r="H182" s="87"/>
      <c r="I182" s="87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</row>
    <row r="183" spans="7:21" ht="12.75">
      <c r="G183" s="87"/>
      <c r="H183" s="87"/>
      <c r="I183" s="87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7:21" ht="12.75">
      <c r="G184" s="87"/>
      <c r="H184" s="87"/>
      <c r="I184" s="87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7:21" ht="12.75">
      <c r="G185" s="87"/>
      <c r="H185" s="87"/>
      <c r="I185" s="87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</row>
    <row r="186" spans="7:21" ht="12.75">
      <c r="G186" s="87"/>
      <c r="H186" s="87"/>
      <c r="I186" s="87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7:21" ht="12.75">
      <c r="G187" s="87"/>
      <c r="H187" s="87"/>
      <c r="I187" s="87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</sheetData>
  <sheetProtection/>
  <mergeCells count="28">
    <mergeCell ref="E41:E42"/>
    <mergeCell ref="C41:C42"/>
    <mergeCell ref="B41:B42"/>
    <mergeCell ref="D41:D42"/>
    <mergeCell ref="I23:I24"/>
    <mergeCell ref="F23:F24"/>
    <mergeCell ref="B28:B29"/>
    <mergeCell ref="D28:D29"/>
    <mergeCell ref="E28:E29"/>
    <mergeCell ref="F27:F28"/>
    <mergeCell ref="F32:F36"/>
    <mergeCell ref="B1:I1"/>
    <mergeCell ref="G2:I2"/>
    <mergeCell ref="B3:I3"/>
    <mergeCell ref="F19:F20"/>
    <mergeCell ref="F16:F17"/>
    <mergeCell ref="F8:F9"/>
    <mergeCell ref="G23:G24"/>
    <mergeCell ref="H23:H24"/>
    <mergeCell ref="C28:C29"/>
    <mergeCell ref="I41:I42"/>
    <mergeCell ref="F44:F45"/>
    <mergeCell ref="G44:G45"/>
    <mergeCell ref="H44:H45"/>
    <mergeCell ref="I44:I45"/>
    <mergeCell ref="F41:F42"/>
    <mergeCell ref="G41:G42"/>
    <mergeCell ref="H41:H42"/>
  </mergeCells>
  <printOptions/>
  <pageMargins left="0.56" right="0.31" top="0.36" bottom="0.26" header="0.36" footer="0.26"/>
  <pageSetup fitToHeight="32" horizontalDpi="600" verticalDpi="600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2018-01-22T13:52:22Z</cp:lastPrinted>
  <dcterms:created xsi:type="dcterms:W3CDTF">2014-01-17T10:52:16Z</dcterms:created>
  <dcterms:modified xsi:type="dcterms:W3CDTF">2018-01-22T14:14:04Z</dcterms:modified>
  <cp:category/>
  <cp:version/>
  <cp:contentType/>
  <cp:contentStatus/>
</cp:coreProperties>
</file>